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Manquan\Documents\CCF\Aug 2021 grant changes\"/>
    </mc:Choice>
  </mc:AlternateContent>
  <xr:revisionPtr revIDLastSave="0" documentId="13_ncr:1_{13BF9EA5-D90E-4C2C-9EF9-C8B2DAFA05CD}" xr6:coauthVersionLast="45" xr6:coauthVersionMax="47" xr10:uidLastSave="{00000000-0000-0000-0000-000000000000}"/>
  <bookViews>
    <workbookView xWindow="-110" yWindow="-110" windowWidth="19420" windowHeight="10560" tabRatio="924" xr2:uid="{BF46D979-9E5A-41DF-A750-6D5163F4036B}"/>
  </bookViews>
  <sheets>
    <sheet name="CCF Development Grant Front Pg" sheetId="1" r:id="rId1"/>
    <sheet name="CCF Dev Grant - Summary" sheetId="2" r:id="rId2"/>
    <sheet name="1) Productivity Solutions" sheetId="3" r:id="rId3"/>
    <sheet name="2) Facilities Enhancement" sheetId="4" r:id="rId4"/>
    <sheet name="3) Professional Services" sheetId="5" r:id="rId5"/>
    <sheet name="4) Salary (Accountant)" sheetId="6" r:id="rId6"/>
    <sheet name="5) Marketing Expenses" sheetId="7" r:id="rId7"/>
    <sheet name="6) Going Phygital" sheetId="9" r:id="rId8"/>
  </sheets>
  <definedNames>
    <definedName name="_xlnm.Print_Area" localSheetId="2">'1) Productivity Solutions'!$B$2:$G$41</definedName>
    <definedName name="_xlnm.Print_Area" localSheetId="3">'2) Facilities Enhancement'!$B$2:$G$33</definedName>
    <definedName name="_xlnm.Print_Area" localSheetId="4">'3) Professional Services'!$B$2:$G$54</definedName>
    <definedName name="_xlnm.Print_Area" localSheetId="5">'4) Salary (Accountant)'!$B$2:$H$42</definedName>
    <definedName name="_xlnm.Print_Area" localSheetId="6">'5) Marketing Expenses'!$B$2:$G$45</definedName>
    <definedName name="_xlnm.Print_Area" localSheetId="7">'6) Going Phygital'!$B$2:$G$40</definedName>
    <definedName name="_xlnm.Print_Area" localSheetId="1">'CCF Dev Grant - Summary'!$B$2:$I$68</definedName>
    <definedName name="_xlnm.Print_Area" localSheetId="0">'CCF Development Grant Front Pg'!$B$2:$F$32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5" i="2" l="1"/>
  <c r="I52" i="2"/>
  <c r="I43" i="2"/>
  <c r="I40" i="2"/>
  <c r="H47" i="2" l="1"/>
  <c r="G47" i="2"/>
  <c r="H49" i="2"/>
  <c r="H55" i="2"/>
  <c r="H52" i="2"/>
  <c r="H43" i="2"/>
  <c r="H29" i="2"/>
  <c r="I29" i="2" s="1"/>
  <c r="H23" i="2"/>
  <c r="I23" i="2" s="1"/>
  <c r="H24" i="2"/>
  <c r="I24" i="2" s="1"/>
  <c r="H25" i="2"/>
  <c r="I25" i="2" s="1"/>
  <c r="E19" i="2"/>
  <c r="H34" i="2"/>
  <c r="I34" i="2" s="1"/>
  <c r="H37" i="2"/>
  <c r="I37" i="2" s="1"/>
  <c r="H40" i="2"/>
  <c r="I47" i="2" l="1"/>
  <c r="I49" i="2" l="1"/>
  <c r="I57" i="2" s="1"/>
  <c r="G2" i="9"/>
  <c r="G2" i="7"/>
  <c r="F2" i="6"/>
  <c r="G2" i="5"/>
  <c r="G2" i="4"/>
  <c r="G2" i="3"/>
  <c r="I28" i="2"/>
  <c r="C58" i="2"/>
  <c r="I2" i="2"/>
  <c r="H6" i="1"/>
  <c r="F6" i="2" s="1"/>
  <c r="H5" i="1"/>
  <c r="E5" i="3" s="1"/>
  <c r="I58" i="2" l="1"/>
  <c r="E6" i="3"/>
  <c r="E6" i="9"/>
  <c r="I5" i="1"/>
  <c r="I9" i="1" s="1"/>
  <c r="E5" i="9"/>
  <c r="J5" i="1"/>
  <c r="E5" i="6"/>
  <c r="E5" i="4"/>
  <c r="E6" i="6"/>
  <c r="E6" i="4"/>
  <c r="E5" i="5"/>
  <c r="E5" i="7"/>
  <c r="E6" i="5"/>
  <c r="E6" i="7"/>
  <c r="F5" i="2"/>
  <c r="H9" i="1" l="1"/>
  <c r="B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 Tan</author>
  </authors>
  <commentList>
    <comment ref="F16" authorId="0" shapeId="0" xr:uid="{70C8DE93-E830-404D-A455-8F5228A67E49}">
      <text>
        <r>
          <rPr>
            <b/>
            <sz val="11"/>
            <color indexed="81"/>
            <rFont val="Tahoma"/>
            <family val="2"/>
          </rPr>
          <t>Select Type of Accountant qualification:</t>
        </r>
        <r>
          <rPr>
            <sz val="11"/>
            <color indexed="81"/>
            <rFont val="Tahoma"/>
            <family val="2"/>
          </rPr>
          <t xml:space="preserve">
1 - CPA
2 - Bachelor of Accountancy
3 - Bachelor Degree, major in Accounting / Finance</t>
        </r>
      </text>
    </comment>
  </commentList>
</comments>
</file>

<file path=xl/sharedStrings.xml><?xml version="1.0" encoding="utf-8"?>
<sst xmlns="http://schemas.openxmlformats.org/spreadsheetml/2006/main" count="335" uniqueCount="150">
  <si>
    <t>Application Form</t>
  </si>
  <si>
    <r>
      <t xml:space="preserve">Application Date :
</t>
    </r>
    <r>
      <rPr>
        <sz val="14"/>
        <rFont val="Calibri"/>
        <family val="2"/>
      </rPr>
      <t>(Type in DD/MM/YYYY format)</t>
    </r>
  </si>
  <si>
    <t>Name of Co-operative :</t>
  </si>
  <si>
    <t>On behalf of the Co-operative, I declare that:</t>
  </si>
  <si>
    <t xml:space="preserve">The Co-operative is registered with the Registry of Co-operative Societies. </t>
  </si>
  <si>
    <t>The Co-operative does not have outstanding CCF contributions or late payment penalties.</t>
  </si>
  <si>
    <t>This grant application is supported and endorsed by the Co-operative's Committee of Management.</t>
  </si>
  <si>
    <t xml:space="preserve">Grant must only be used for the Co-operative’s expenses. It cannot be used for its subsidiary (if any) that is registered as a company. </t>
  </si>
  <si>
    <t>The information provided in this application is true and correct.</t>
  </si>
  <si>
    <t>I understand that all required documents must be enclosed with the grant application.  If any of the required documents are not submitted, the grant application cannot be processed.</t>
  </si>
  <si>
    <t>I understand that the grant application is subject to the CCF Committee’s approval at its sole discretion.</t>
  </si>
  <si>
    <t>Signature of the Co-operative's Chairperson</t>
  </si>
  <si>
    <t>(Name of Co-operative's Chairperson &amp; Date)</t>
  </si>
  <si>
    <t>(                                                                                                                                        )</t>
  </si>
  <si>
    <t>Please print and sign on every page of this application.</t>
  </si>
  <si>
    <t>Application Date:</t>
  </si>
  <si>
    <t>Type</t>
  </si>
  <si>
    <t>% of actual cost</t>
  </si>
  <si>
    <t>Tier A - 80% of actual cost, capped at $30,000</t>
  </si>
  <si>
    <t>Tier B - 80% of actual cost, capped at $40,000</t>
  </si>
  <si>
    <t>Tier C - 80% of actual cost, capped at $50,000</t>
  </si>
  <si>
    <t>Tier D - 80% of actual cost, capped at $100,000</t>
  </si>
  <si>
    <t>Select Tier Type:  1 - Tier A, 2 - Tier B, 3 - Tier C, 4 - Tier D</t>
  </si>
  <si>
    <t>Actual Expenditure*</t>
  </si>
  <si>
    <t>Amount eligible for CCF Grant consideration</t>
  </si>
  <si>
    <t>1)</t>
  </si>
  <si>
    <t>Productivity Solutions</t>
  </si>
  <si>
    <t>a)</t>
  </si>
  <si>
    <t>Info-Communication Technology - Hardware</t>
  </si>
  <si>
    <t>b)</t>
  </si>
  <si>
    <t>Software and application systems</t>
  </si>
  <si>
    <t>c)</t>
  </si>
  <si>
    <t>Software as a Service (SaaS)</t>
  </si>
  <si>
    <t>2)</t>
  </si>
  <si>
    <t>Facilities Enhancement</t>
  </si>
  <si>
    <t>(a)</t>
  </si>
  <si>
    <t xml:space="preserve">Designated service provider </t>
  </si>
  <si>
    <t>-</t>
  </si>
  <si>
    <t>3)</t>
  </si>
  <si>
    <t>Professional Services</t>
  </si>
  <si>
    <t>a.</t>
  </si>
  <si>
    <t>Consultancy services</t>
  </si>
  <si>
    <t>Engagement of external consultant who is a reputable service provider</t>
  </si>
  <si>
    <t>b.</t>
  </si>
  <si>
    <t>Internal Audit fee</t>
  </si>
  <si>
    <t>Service provider must be registered with ISCA under the internal audit service listing</t>
  </si>
  <si>
    <t>c.</t>
  </si>
  <si>
    <t>Bookkeeping/Accounting services</t>
  </si>
  <si>
    <t>Service provider must be registered with ISCA</t>
  </si>
  <si>
    <t>d.</t>
  </si>
  <si>
    <t>4)</t>
  </si>
  <si>
    <t>Salary (Accountant) - one full-time accounting/finance officer</t>
  </si>
  <si>
    <t>CPA or B. Acc or Bachelor Degree major in Accounting or Finance</t>
  </si>
  <si>
    <t>Diploma in Accounting or Finance with minimum 3 years of accounting work experience</t>
  </si>
  <si>
    <t>5)</t>
  </si>
  <si>
    <t>Marketing Expenses</t>
  </si>
  <si>
    <t>6)</t>
  </si>
  <si>
    <t>TOTAL</t>
  </si>
  <si>
    <t>Eligible Funding:</t>
  </si>
  <si>
    <t>Reimbursement</t>
  </si>
  <si>
    <t>(</t>
  </si>
  <si>
    <t>)</t>
  </si>
  <si>
    <t>Application Date :</t>
  </si>
  <si>
    <r>
      <t xml:space="preserve">* GST-registered co-ops </t>
    </r>
    <r>
      <rPr>
        <b/>
        <i/>
        <u/>
        <sz val="14"/>
        <color indexed="8"/>
        <rFont val="Calibri"/>
        <family val="2"/>
      </rPr>
      <t>are not allowed</t>
    </r>
    <r>
      <rPr>
        <b/>
        <sz val="14"/>
        <color indexed="8"/>
        <rFont val="Calibri"/>
        <family val="2"/>
      </rPr>
      <t xml:space="preserve"> to claim GST incurred on expenses.
   Non-GST registered co-ops can claim for GST incurred on expenses.</t>
    </r>
  </si>
  <si>
    <t>Required Supporting Documents:</t>
  </si>
  <si>
    <t>Invoice and payment receipts.</t>
  </si>
  <si>
    <t>Contract or agreement with vendor indicating scope and type of services rendered to co-operative, where applicable.</t>
  </si>
  <si>
    <t>Minimum of 3 quotations from vendors of comparable scope for goods or services above $3,000 in value and shows support/approval from COM.
(Goods or services with value &gt; $3,000 are not to be broken down into multiple values of &lt; $3,000)</t>
  </si>
  <si>
    <t>Extract of minutes of meeting as evidence of support from COM.</t>
  </si>
  <si>
    <t>The Productivity Solutions grant provides co-funding to co-operatives to cover the following categories of expenses:</t>
  </si>
  <si>
    <t>Info-Communication Technology - Hardware (such as desktop computer, laptop, server printer, scanner, fax)</t>
  </si>
  <si>
    <t>Software and application systems e.g. Accounting system, HR system, etc.</t>
  </si>
  <si>
    <r>
      <t xml:space="preserve">* GST-registered co-ops </t>
    </r>
    <r>
      <rPr>
        <b/>
        <i/>
        <u/>
        <sz val="14"/>
        <color indexed="8"/>
        <rFont val="Calibri"/>
        <family val="2"/>
      </rPr>
      <t>are not allowed</t>
    </r>
    <r>
      <rPr>
        <b/>
        <sz val="14"/>
        <color indexed="8"/>
        <rFont val="Calibri"/>
        <family val="2"/>
      </rPr>
      <t xml:space="preserve"> to claim GST incurred on expenses.
    Non-GST registered co-ops can claim for GST incurred on expenses.</t>
    </r>
  </si>
  <si>
    <t>Renovation / Improvement to office premise</t>
  </si>
  <si>
    <t>The Facilities Enhancement grant provides co-funding for the renovation of the co-operative's office premise to improve the layout of the co-operative's facilities and members' service experience.</t>
  </si>
  <si>
    <t>d)</t>
  </si>
  <si>
    <t>The Professional Services grant provides co-funding to co-operatives to cover the following categories of expenses:</t>
  </si>
  <si>
    <t xml:space="preserve">Consultancy services </t>
  </si>
  <si>
    <t xml:space="preserve">- </t>
  </si>
  <si>
    <t>assist co-operatives that do not have full time accounting/finance staff to outsource their bookkeeping and accounting functions</t>
  </si>
  <si>
    <t>Statutory Audit Fee</t>
  </si>
  <si>
    <t>* GST is not applicable.</t>
  </si>
  <si>
    <t>Category 1</t>
  </si>
  <si>
    <t>Category 2</t>
  </si>
  <si>
    <t>From</t>
  </si>
  <si>
    <t>To</t>
  </si>
  <si>
    <t>Copy of Degree or Diploma (or other documentary proof)
- certified true copy by Chairman/ CEO/ CFO/ COO of co-operative.</t>
  </si>
  <si>
    <t>Engagement letter with vendor (where applicable).</t>
  </si>
  <si>
    <t>Minimum of 3 quotations from vendors of comparable scope for goods or services above $3,000 in value.
(Goods or services with value &gt; $3,000 are not to be broken down into multiple values of &lt; $3,000)</t>
  </si>
  <si>
    <t>The Marketing Expenses grant provides co-funding for the following categories of expenses:</t>
  </si>
  <si>
    <t>Info-communications and media</t>
  </si>
  <si>
    <t>Digital marketing expenses</t>
  </si>
  <si>
    <t>Examples:</t>
  </si>
  <si>
    <t>Search Engine Optimisation/Marketing (SEO/SEM)</t>
  </si>
  <si>
    <t>Social Media Marketing &amp; Content Management (graphics design/video production, infographics, stock image, license fee for media coverage)</t>
  </si>
  <si>
    <t>Digital &amp; Programmatic ads</t>
  </si>
  <si>
    <t>Influencer Marketing</t>
  </si>
  <si>
    <t>Website development</t>
  </si>
  <si>
    <t>Digital Marketing Agency</t>
  </si>
  <si>
    <t>Other marketing related expenses.</t>
  </si>
  <si>
    <t>- Building a new capability or strengthening a capability (such as talk or seminar); and/or</t>
  </si>
  <si>
    <t>Co-op can claim expense items related to the phygital event with supporting docs</t>
  </si>
  <si>
    <t>- Promoting the co-op's goods and services</t>
  </si>
  <si>
    <t>- Where the main objective of the event is to reward staff or members (e.g. D&amp;Ds);</t>
  </si>
  <si>
    <t>- General meetings of members (e.g. AGMs); and</t>
  </si>
  <si>
    <t>- Events related to business operations (e.g. staff training).</t>
  </si>
  <si>
    <t xml:space="preserve">CCF DEVELOPMENT GRANT </t>
  </si>
  <si>
    <t>Version: 1 Oct 2021</t>
  </si>
  <si>
    <t>The Co-operative is not receiving or has not received any other grants from CCF (except for the Special Grants), a government agency and/or other organisation for the same expense item.</t>
  </si>
  <si>
    <t>Tier A - latest CCF contribution up to $25k</t>
  </si>
  <si>
    <t>Tier B - latest CCF contribution above $25k and up to $200k</t>
  </si>
  <si>
    <t>Tier C - latest CCF contribution above $200k and up to $500k</t>
  </si>
  <si>
    <t xml:space="preserve">Tier D - latest CCF contribution above $500k </t>
  </si>
  <si>
    <t>CCF DEVELOPMENT GRANT</t>
  </si>
  <si>
    <r>
      <t>(Software as a service (</t>
    </r>
    <r>
      <rPr>
        <sz val="16"/>
        <color indexed="63"/>
        <rFont val="Calibri"/>
        <family val="2"/>
        <scheme val="minor"/>
      </rPr>
      <t>SaaS) is a software distribution model in which a third-party provider hosts applications and makes them available to customers over the Internet)</t>
    </r>
  </si>
  <si>
    <t xml:space="preserve">Statutory Audit Fee </t>
  </si>
  <si>
    <t>Invoice, payment receipts, and vendors' delivery orders.</t>
  </si>
  <si>
    <t>engagement of professional internal auditors to improve the co-operative's internal control procedures</t>
  </si>
  <si>
    <t>engagement of consultants to improve the co-operative's governance, operational effectiveness and efficiency and to embark on best practices</t>
  </si>
  <si>
    <t>The Salary (Accountant) grant provides co-funding to co-operatives to offset the cost of hiring a full-time qualified accountant to comply with regulatory requirements relating to the submission of financial statements.</t>
  </si>
  <si>
    <t>Going Phygital (valid till 31 Mar 2023)</t>
  </si>
  <si>
    <t>The expenses stated in the grant application are incurred not more than 12 months before the date of grant application.</t>
  </si>
  <si>
    <t>Cap</t>
  </si>
  <si>
    <t>Please indicate period of salary being claimed (mm/yyyy to mm/yyyy)</t>
  </si>
  <si>
    <t>Letter from Chairman/ CEO/ CFO/ COO of co-operative to confirm for employee:
(a)  Category 1 - employment status of accountant; or
(b)  Category 2 - employment status of accountant and years of accounting work experience.</t>
  </si>
  <si>
    <t>Expense items relating to phygital (hybrid of physical and virtual) event</t>
  </si>
  <si>
    <t>Copy of appointment letter or employment contract with salary information.</t>
  </si>
  <si>
    <r>
      <t xml:space="preserve">Grant only applicable for salary expense of </t>
    </r>
    <r>
      <rPr>
        <b/>
        <u/>
        <sz val="16"/>
        <rFont val="Calibri"/>
        <family val="2"/>
      </rPr>
      <t>one full-time accountant</t>
    </r>
  </si>
  <si>
    <t>CCF Development Grant Summary
(to be printed for every application)</t>
  </si>
  <si>
    <t>Overall Cap as in Tier Table</t>
  </si>
  <si>
    <r>
      <t xml:space="preserve">Co-funding
</t>
    </r>
    <r>
      <rPr>
        <b/>
        <sz val="16"/>
        <color indexed="10"/>
        <rFont val="Calibri"/>
        <family val="2"/>
      </rPr>
      <t>Per year / Per co-op</t>
    </r>
  </si>
  <si>
    <t>(Enter only value 1, 2, 3 or 4)</t>
  </si>
  <si>
    <r>
      <t>Statutory Audit Fee</t>
    </r>
    <r>
      <rPr>
        <sz val="16"/>
        <color indexed="8"/>
        <rFont val="Calibri"/>
        <family val="2"/>
      </rPr>
      <t xml:space="preserve"> </t>
    </r>
  </si>
  <si>
    <t>Copy of the publication (where applicable).</t>
  </si>
  <si>
    <t>The Going Phygital grant (valid till 31 Mar 2023) provides co-funding under the following grant conditions -</t>
  </si>
  <si>
    <t>The phygital event should be for the purpose(s) of:</t>
  </si>
  <si>
    <r>
      <t xml:space="preserve">Types of phygital events that are </t>
    </r>
    <r>
      <rPr>
        <u/>
        <sz val="16"/>
        <color theme="1"/>
        <rFont val="Calibri"/>
        <family val="2"/>
        <scheme val="minor"/>
      </rPr>
      <t>not</t>
    </r>
    <r>
      <rPr>
        <sz val="16"/>
        <color theme="1"/>
        <rFont val="Calibri"/>
        <family val="2"/>
        <scheme val="minor"/>
      </rPr>
      <t xml:space="preserve"> eligible:</t>
    </r>
  </si>
  <si>
    <t>Information &amp; Conditions</t>
  </si>
  <si>
    <r>
      <t xml:space="preserve">Select type of accountant qualification in the "Type" cell as follows: 
</t>
    </r>
    <r>
      <rPr>
        <sz val="12"/>
        <color theme="1"/>
        <rFont val="Calibri"/>
        <family val="2"/>
        <scheme val="minor"/>
      </rPr>
      <t>1. CPA
2. Bachelor of Accountancy
3. Bachelor Degree, major in Accounting / Finance</t>
    </r>
  </si>
  <si>
    <r>
      <t>I understand that the CCF Development Grant is only available for co-operatives with positive net worth and made contributions to CCF (or would have made contributions to CCF if not for any waivers of CCF contribution granted) based on their latest audited financial statements. 
[A co-operative with negative net worth and/or did not contribute to the CCF due to operating deficit based on latest audited financial statements can</t>
    </r>
    <r>
      <rPr>
        <sz val="16"/>
        <rFont val="Calibri"/>
        <family val="2"/>
        <scheme val="minor"/>
      </rPr>
      <t xml:space="preserve"> refer to the "CCF Basic Support Grant" instead</t>
    </r>
    <r>
      <rPr>
        <sz val="16"/>
        <color theme="1"/>
        <rFont val="Calibri"/>
        <family val="2"/>
        <scheme val="minor"/>
      </rPr>
      <t xml:space="preserve">.]  </t>
    </r>
  </si>
  <si>
    <t>Funding is on a reimbursement basis and will be disbursed upon approval of CCF Secretariat.</t>
  </si>
  <si>
    <r>
      <rPr>
        <b/>
        <u/>
        <sz val="16"/>
        <color indexed="10"/>
        <rFont val="Calibri"/>
        <family val="2"/>
      </rPr>
      <t>Note:</t>
    </r>
    <r>
      <rPr>
        <b/>
        <sz val="16"/>
        <color indexed="10"/>
        <rFont val="Calibri"/>
        <family val="2"/>
      </rPr>
      <t xml:space="preserve"> Actual Expenditure for the items are to be entered in the appropriate tab.
* GST-registered co-ops </t>
    </r>
    <r>
      <rPr>
        <b/>
        <i/>
        <u/>
        <sz val="16"/>
        <color indexed="10"/>
        <rFont val="Calibri"/>
        <family val="2"/>
      </rPr>
      <t>are not allowed</t>
    </r>
    <r>
      <rPr>
        <b/>
        <sz val="16"/>
        <color indexed="10"/>
        <rFont val="Calibri"/>
        <family val="2"/>
      </rPr>
      <t xml:space="preserve"> to claim GST incurred on expense</t>
    </r>
    <r>
      <rPr>
        <b/>
        <sz val="16"/>
        <color rgb="FFFF0000"/>
        <rFont val="Calibri"/>
        <family val="2"/>
      </rPr>
      <t>s (thus, actual expenditure should exclude GST)</t>
    </r>
    <r>
      <rPr>
        <b/>
        <sz val="16"/>
        <color indexed="10"/>
        <rFont val="Calibri"/>
        <family val="2"/>
      </rPr>
      <t xml:space="preserve">.
    Non-GST registered co-ops can claim for GST incurred on expenses. </t>
    </r>
  </si>
  <si>
    <t>engagement of external auditors to ensure timely completion of the audited financial statements to meet statutory deadline</t>
  </si>
  <si>
    <t xml:space="preserve">Digital, social media &amp; other marketing expenses </t>
  </si>
  <si>
    <t>Digital, social media &amp; other marketing expenses</t>
  </si>
  <si>
    <t>Examples: Web design cost (new/ revamp), hosting, domain name, PR/ media publicity/ engagement efforts, content license, email, internet/ social media related expenses,  etc.</t>
  </si>
  <si>
    <t>Examples: printing of brochures, events costs, etc.</t>
  </si>
  <si>
    <r>
      <t xml:space="preserve">Co-op can only claim for one staff under either (a) </t>
    </r>
    <r>
      <rPr>
        <u/>
        <sz val="16"/>
        <color theme="1"/>
        <rFont val="Calibri"/>
        <family val="2"/>
        <scheme val="minor"/>
      </rPr>
      <t>or</t>
    </r>
    <r>
      <rPr>
        <sz val="16"/>
        <color theme="1"/>
        <rFont val="Calibri"/>
        <family val="2"/>
        <scheme val="minor"/>
      </rPr>
      <t xml:space="preserve"> (b):</t>
    </r>
  </si>
  <si>
    <t xml:space="preserve">"ISCA" refers to Institute of Singapore Chartered Accountants. ISCA Directory: </t>
  </si>
  <si>
    <t>https://eservices.isca.org.sg/apex/DirectoryList?service=All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</si>
</sst>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4" formatCode="_-&quot;$&quot;* #,##0.00_-;\-&quot;$&quot;* #,##0.00_-;_-&quot;$&quot;* &quot;-&quot;??_-;_-@_-"/>
    <numFmt numFmtId="164" formatCode="0;\-0;;@"/>
    <numFmt numFmtId="165" formatCode="[$-409]d\-mmm\-yyyy;@"/>
    <numFmt numFmtId="166" formatCode="0_ ;\-0\ "/>
    <numFmt numFmtId="167" formatCode="mm/yyyy"/>
  </numFmts>
  <fonts count="51" x14ac:knownFonts="1">
    <font>
      <sz val="11"/>
      <color theme="1"/>
      <name val="Calibri"/>
      <family val="2"/>
      <scheme val="minor"/>
    </font>
    <font>
      <sz val="11"/>
      <color theme="1"/>
      <name val="Calibri"/>
      <family val="2"/>
      <scheme val="minor"/>
    </font>
    <font>
      <b/>
      <sz val="11"/>
      <color theme="1"/>
      <name val="Calibri"/>
      <family val="2"/>
      <scheme val="minor"/>
    </font>
    <font>
      <sz val="11"/>
      <color theme="2" tint="-0.249977111117893"/>
      <name val="Calibri"/>
      <family val="2"/>
      <scheme val="minor"/>
    </font>
    <font>
      <sz val="18"/>
      <color theme="1"/>
      <name val="Calibri"/>
      <family val="2"/>
      <scheme val="minor"/>
    </font>
    <font>
      <b/>
      <i/>
      <sz val="18"/>
      <name val="Calibri"/>
      <family val="2"/>
      <scheme val="minor"/>
    </font>
    <font>
      <b/>
      <i/>
      <sz val="18"/>
      <name val="Calibri Light"/>
      <family val="1"/>
      <scheme val="major"/>
    </font>
    <font>
      <sz val="18"/>
      <color theme="2" tint="-0.249977111117893"/>
      <name val="Calibri"/>
      <family val="2"/>
      <scheme val="minor"/>
    </font>
    <font>
      <b/>
      <sz val="18"/>
      <name val="Calibri"/>
      <family val="2"/>
      <scheme val="minor"/>
    </font>
    <font>
      <sz val="14"/>
      <name val="Calibri"/>
      <family val="2"/>
    </font>
    <font>
      <b/>
      <sz val="18"/>
      <name val="Calibri Light"/>
      <family val="2"/>
      <scheme val="major"/>
    </font>
    <font>
      <b/>
      <sz val="11"/>
      <name val="Calibri"/>
      <family val="2"/>
      <scheme val="minor"/>
    </font>
    <font>
      <b/>
      <sz val="11"/>
      <name val="Calibri Light"/>
      <family val="2"/>
      <scheme val="major"/>
    </font>
    <font>
      <sz val="11"/>
      <name val="Calibri Light"/>
      <family val="2"/>
      <scheme val="major"/>
    </font>
    <font>
      <sz val="16"/>
      <color theme="1"/>
      <name val="Calibri"/>
      <family val="2"/>
      <scheme val="minor"/>
    </font>
    <font>
      <sz val="16"/>
      <name val="Calibri"/>
      <family val="2"/>
      <scheme val="minor"/>
    </font>
    <font>
      <sz val="16"/>
      <name val="Calibri Light"/>
      <family val="2"/>
      <scheme val="major"/>
    </font>
    <font>
      <sz val="14"/>
      <color theme="1"/>
      <name val="Calibri"/>
      <family val="2"/>
      <scheme val="minor"/>
    </font>
    <font>
      <sz val="14"/>
      <name val="Calibri Light"/>
      <family val="2"/>
      <scheme val="major"/>
    </font>
    <font>
      <sz val="11"/>
      <name val="Calibri"/>
      <family val="2"/>
      <scheme val="minor"/>
    </font>
    <font>
      <sz val="14"/>
      <color rgb="FFFF0000"/>
      <name val="Calibri"/>
      <family val="2"/>
      <scheme val="minor"/>
    </font>
    <font>
      <b/>
      <i/>
      <sz val="16"/>
      <name val="Calibri Light"/>
      <family val="1"/>
      <scheme val="major"/>
    </font>
    <font>
      <sz val="16"/>
      <color theme="2" tint="-0.249977111117893"/>
      <name val="Calibri"/>
      <family val="2"/>
      <scheme val="minor"/>
    </font>
    <font>
      <b/>
      <sz val="18"/>
      <color theme="1"/>
      <name val="Calibri"/>
      <family val="2"/>
      <scheme val="minor"/>
    </font>
    <font>
      <b/>
      <sz val="14"/>
      <color theme="1"/>
      <name val="Calibri"/>
      <family val="2"/>
      <scheme val="minor"/>
    </font>
    <font>
      <sz val="14"/>
      <color theme="2" tint="-0.249977111117893"/>
      <name val="Calibri"/>
      <family val="2"/>
      <scheme val="minor"/>
    </font>
    <font>
      <sz val="14"/>
      <name val="Calibri"/>
      <family val="2"/>
      <scheme val="minor"/>
    </font>
    <font>
      <b/>
      <sz val="18"/>
      <color rgb="FFFF0000"/>
      <name val="Calibri"/>
      <family val="2"/>
      <scheme val="minor"/>
    </font>
    <font>
      <b/>
      <sz val="14"/>
      <color indexed="8"/>
      <name val="Calibri"/>
      <family val="2"/>
    </font>
    <font>
      <b/>
      <sz val="12"/>
      <color theme="1"/>
      <name val="Calibri"/>
      <family val="2"/>
      <scheme val="minor"/>
    </font>
    <font>
      <b/>
      <sz val="16"/>
      <color theme="1"/>
      <name val="Calibri"/>
      <family val="2"/>
      <scheme val="minor"/>
    </font>
    <font>
      <b/>
      <i/>
      <u/>
      <sz val="14"/>
      <color indexed="8"/>
      <name val="Calibri"/>
      <family val="2"/>
    </font>
    <font>
      <sz val="11"/>
      <color theme="0" tint="-0.34998626667073579"/>
      <name val="Calibri"/>
      <family val="2"/>
      <scheme val="minor"/>
    </font>
    <font>
      <sz val="16"/>
      <color theme="0" tint="-0.34998626667073579"/>
      <name val="Calibri"/>
      <family val="2"/>
      <scheme val="minor"/>
    </font>
    <font>
      <sz val="12"/>
      <color theme="1"/>
      <name val="Calibri"/>
      <family val="2"/>
      <scheme val="minor"/>
    </font>
    <font>
      <u/>
      <sz val="11"/>
      <color theme="10"/>
      <name val="Calibri"/>
      <family val="2"/>
      <scheme val="minor"/>
    </font>
    <font>
      <u/>
      <sz val="16"/>
      <color theme="10"/>
      <name val="Calibri"/>
      <family val="2"/>
      <scheme val="minor"/>
    </font>
    <font>
      <b/>
      <sz val="11"/>
      <color indexed="81"/>
      <name val="Tahoma"/>
      <family val="2"/>
    </font>
    <font>
      <b/>
      <sz val="16"/>
      <name val="Calibri"/>
      <family val="2"/>
      <scheme val="minor"/>
    </font>
    <font>
      <sz val="11"/>
      <color indexed="81"/>
      <name val="Tahoma"/>
      <family val="2"/>
    </font>
    <font>
      <sz val="16"/>
      <color indexed="63"/>
      <name val="Calibri"/>
      <family val="2"/>
      <scheme val="minor"/>
    </font>
    <font>
      <b/>
      <u/>
      <sz val="16"/>
      <name val="Calibri"/>
      <family val="2"/>
    </font>
    <font>
      <b/>
      <sz val="16"/>
      <color indexed="10"/>
      <name val="Calibri"/>
      <family val="2"/>
    </font>
    <font>
      <b/>
      <sz val="16"/>
      <color rgb="FFFF0000"/>
      <name val="Calibri"/>
      <family val="2"/>
      <scheme val="minor"/>
    </font>
    <font>
      <b/>
      <u/>
      <sz val="16"/>
      <color indexed="10"/>
      <name val="Calibri"/>
      <family val="2"/>
    </font>
    <font>
      <b/>
      <i/>
      <u/>
      <sz val="16"/>
      <color indexed="10"/>
      <name val="Calibri"/>
      <family val="2"/>
    </font>
    <font>
      <sz val="16"/>
      <color indexed="8"/>
      <name val="Calibri"/>
      <family val="2"/>
    </font>
    <font>
      <u/>
      <sz val="16"/>
      <color theme="1"/>
      <name val="Calibri"/>
      <family val="2"/>
      <scheme val="minor"/>
    </font>
    <font>
      <b/>
      <sz val="16"/>
      <color theme="5" tint="-0.249977111117893"/>
      <name val="Calibri"/>
      <family val="2"/>
      <scheme val="minor"/>
    </font>
    <font>
      <b/>
      <sz val="16"/>
      <color rgb="FFFF0000"/>
      <name val="Calibri"/>
      <family val="2"/>
    </font>
    <font>
      <u/>
      <sz val="16"/>
      <name val="Calibri"/>
      <family val="2"/>
      <scheme val="minor"/>
    </font>
  </fonts>
  <fills count="12">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59999389629810485"/>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tted">
        <color indexed="64"/>
      </bottom>
      <diagonal/>
    </border>
    <border>
      <left/>
      <right/>
      <top style="dotted">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4">
    <xf numFmtId="0" fontId="0" fillId="0" borderId="0"/>
    <xf numFmtId="44" fontId="1" fillId="0" borderId="0" applyFont="0" applyFill="0" applyBorder="0" applyAlignment="0" applyProtection="0"/>
    <xf numFmtId="44" fontId="1" fillId="0" borderId="0" applyFont="0" applyFill="0" applyBorder="0" applyAlignment="0" applyProtection="0"/>
    <xf numFmtId="0" fontId="35" fillId="0" borderId="0" applyNumberFormat="0" applyFill="0" applyBorder="0" applyAlignment="0" applyProtection="0"/>
  </cellStyleXfs>
  <cellXfs count="409">
    <xf numFmtId="0" fontId="0" fillId="0" borderId="0" xfId="0"/>
    <xf numFmtId="0" fontId="0" fillId="0" borderId="0" xfId="0" applyAlignment="1">
      <alignment wrapText="1"/>
    </xf>
    <xf numFmtId="0" fontId="3" fillId="2" borderId="0" xfId="0" applyFont="1" applyFill="1"/>
    <xf numFmtId="0" fontId="0" fillId="2" borderId="0" xfId="0" applyFill="1"/>
    <xf numFmtId="0" fontId="4" fillId="0" borderId="0" xfId="0" applyFont="1"/>
    <xf numFmtId="0" fontId="4" fillId="3" borderId="2" xfId="0" applyFont="1" applyFill="1" applyBorder="1" applyAlignment="1">
      <alignment wrapText="1"/>
    </xf>
    <xf numFmtId="0" fontId="7" fillId="2" borderId="0" xfId="0" applyFont="1" applyFill="1"/>
    <xf numFmtId="0" fontId="4" fillId="2" borderId="0" xfId="0" applyFont="1" applyFill="1"/>
    <xf numFmtId="0" fontId="5" fillId="3" borderId="4" xfId="0" applyFont="1" applyFill="1" applyBorder="1"/>
    <xf numFmtId="0" fontId="6" fillId="3" borderId="0" xfId="0" applyFont="1" applyFill="1"/>
    <xf numFmtId="0" fontId="4" fillId="3" borderId="0" xfId="0" applyFont="1" applyFill="1" applyAlignment="1">
      <alignment wrapText="1"/>
    </xf>
    <xf numFmtId="0" fontId="4" fillId="3" borderId="0" xfId="0" applyFont="1" applyFill="1"/>
    <xf numFmtId="0" fontId="4" fillId="3" borderId="5" xfId="0" applyFont="1" applyFill="1" applyBorder="1"/>
    <xf numFmtId="0" fontId="6" fillId="3" borderId="4" xfId="0" applyFont="1" applyFill="1" applyBorder="1"/>
    <xf numFmtId="164" fontId="7" fillId="2" borderId="0" xfId="0" applyNumberFormat="1" applyFont="1" applyFill="1"/>
    <xf numFmtId="165" fontId="7" fillId="2" borderId="0" xfId="0" applyNumberFormat="1" applyFont="1" applyFill="1" applyAlignment="1">
      <alignment horizontal="left" vertical="center" wrapText="1"/>
    </xf>
    <xf numFmtId="0" fontId="7" fillId="2" borderId="0" xfId="0" quotePrefix="1" applyFont="1" applyFill="1"/>
    <xf numFmtId="166" fontId="7" fillId="2" borderId="0" xfId="0" applyNumberFormat="1" applyFont="1" applyFill="1"/>
    <xf numFmtId="0" fontId="8" fillId="3" borderId="4" xfId="0" applyFont="1" applyFill="1" applyBorder="1" applyAlignment="1">
      <alignment horizontal="left" vertical="center"/>
    </xf>
    <xf numFmtId="0" fontId="10" fillId="3" borderId="0" xfId="0" applyFont="1" applyFill="1"/>
    <xf numFmtId="164" fontId="7" fillId="2" borderId="0" xfId="0" applyNumberFormat="1" applyFont="1" applyFill="1" applyAlignment="1">
      <alignment horizontal="left" vertical="center" wrapText="1"/>
    </xf>
    <xf numFmtId="0" fontId="11" fillId="3" borderId="7" xfId="0" applyFont="1" applyFill="1" applyBorder="1"/>
    <xf numFmtId="0" fontId="12" fillId="3" borderId="8" xfId="0" applyFont="1" applyFill="1" applyBorder="1"/>
    <xf numFmtId="0" fontId="0" fillId="3" borderId="8" xfId="0" applyFill="1" applyBorder="1" applyAlignment="1">
      <alignment wrapText="1"/>
    </xf>
    <xf numFmtId="0" fontId="0" fillId="3" borderId="8" xfId="0" applyFill="1" applyBorder="1"/>
    <xf numFmtId="0" fontId="0" fillId="3" borderId="9" xfId="0" applyFill="1" applyBorder="1"/>
    <xf numFmtId="0" fontId="11" fillId="0" borderId="0" xfId="0" applyFont="1"/>
    <xf numFmtId="0" fontId="12" fillId="0" borderId="0" xfId="0" applyFont="1"/>
    <xf numFmtId="0" fontId="8" fillId="0" borderId="0" xfId="0" applyFont="1"/>
    <xf numFmtId="0" fontId="7" fillId="2" borderId="0" xfId="0" applyFont="1" applyFill="1" applyAlignment="1">
      <alignment horizontal="left"/>
    </xf>
    <xf numFmtId="164" fontId="7" fillId="2" borderId="0" xfId="0" applyNumberFormat="1" applyFont="1" applyFill="1" applyAlignment="1">
      <alignment horizontal="left"/>
    </xf>
    <xf numFmtId="0" fontId="4" fillId="0" borderId="0" xfId="0" applyFont="1" applyAlignment="1">
      <alignment vertical="center"/>
    </xf>
    <xf numFmtId="0" fontId="7" fillId="2" borderId="0" xfId="0" applyFont="1" applyFill="1" applyAlignment="1">
      <alignment horizontal="left" vertical="center"/>
    </xf>
    <xf numFmtId="164" fontId="7" fillId="2" borderId="0" xfId="0" applyNumberFormat="1" applyFont="1" applyFill="1" applyAlignment="1">
      <alignment horizontal="left" vertical="center"/>
    </xf>
    <xf numFmtId="0" fontId="7" fillId="2" borderId="0" xfId="0" applyFont="1" applyFill="1" applyAlignment="1">
      <alignment vertical="center"/>
    </xf>
    <xf numFmtId="0" fontId="4" fillId="2" borderId="0" xfId="0" applyFont="1" applyFill="1" applyAlignment="1">
      <alignment vertical="center"/>
    </xf>
    <xf numFmtId="0" fontId="13" fillId="0" borderId="0" xfId="0" applyFont="1"/>
    <xf numFmtId="0" fontId="14" fillId="0" borderId="0" xfId="0" applyFont="1"/>
    <xf numFmtId="0" fontId="14" fillId="4" borderId="10" xfId="0" applyFont="1" applyFill="1" applyBorder="1" applyAlignment="1">
      <alignment horizontal="center" vertical="top" wrapText="1"/>
    </xf>
    <xf numFmtId="0" fontId="14" fillId="2" borderId="0" xfId="0" applyFont="1" applyFill="1"/>
    <xf numFmtId="0" fontId="14" fillId="4" borderId="14" xfId="0" applyFont="1" applyFill="1" applyBorder="1" applyAlignment="1">
      <alignment horizontal="center" vertical="top" wrapText="1"/>
    </xf>
    <xf numFmtId="0" fontId="14" fillId="4" borderId="18" xfId="0" applyFont="1" applyFill="1" applyBorder="1" applyAlignment="1">
      <alignment horizontal="center" vertical="top" wrapText="1"/>
    </xf>
    <xf numFmtId="0" fontId="14" fillId="4" borderId="19" xfId="0" applyFont="1" applyFill="1" applyBorder="1" applyAlignment="1">
      <alignment horizontal="center" vertical="top" wrapText="1"/>
    </xf>
    <xf numFmtId="0" fontId="0" fillId="0" borderId="0" xfId="0" applyAlignment="1">
      <alignment horizontal="left" vertical="top" wrapText="1"/>
    </xf>
    <xf numFmtId="0" fontId="13" fillId="0" borderId="0" xfId="0" applyFont="1" applyAlignment="1">
      <alignment horizontal="center" vertical="top"/>
    </xf>
    <xf numFmtId="0" fontId="15" fillId="0" borderId="0" xfId="0" applyFont="1" applyAlignment="1">
      <alignment horizontal="left" vertical="top"/>
    </xf>
    <xf numFmtId="0" fontId="16" fillId="0" borderId="0" xfId="0" applyFont="1"/>
    <xf numFmtId="0" fontId="17" fillId="0" borderId="0" xfId="0" applyFont="1"/>
    <xf numFmtId="0" fontId="18" fillId="0" borderId="0" xfId="0" applyFont="1" applyAlignment="1">
      <alignment horizontal="center" vertical="top"/>
    </xf>
    <xf numFmtId="0" fontId="18" fillId="0" borderId="0" xfId="0" applyFont="1"/>
    <xf numFmtId="0" fontId="17" fillId="2" borderId="0" xfId="0" applyFont="1" applyFill="1"/>
    <xf numFmtId="0" fontId="15" fillId="0" borderId="23" xfId="0" applyFont="1" applyBorder="1" applyAlignment="1">
      <alignment horizontal="center" vertical="top"/>
    </xf>
    <xf numFmtId="0" fontId="15" fillId="0" borderId="23" xfId="0" applyFont="1" applyBorder="1"/>
    <xf numFmtId="0" fontId="19" fillId="0" borderId="0" xfId="0" applyFont="1" applyAlignment="1">
      <alignment horizontal="left" vertical="top"/>
    </xf>
    <xf numFmtId="0" fontId="20" fillId="0" borderId="0" xfId="0" applyFont="1" applyAlignment="1">
      <alignment horizontal="left" vertical="top"/>
    </xf>
    <xf numFmtId="0" fontId="18" fillId="2" borderId="0" xfId="0" applyFont="1" applyFill="1" applyAlignment="1">
      <alignment horizontal="center" vertical="top"/>
    </xf>
    <xf numFmtId="0" fontId="18" fillId="2" borderId="0" xfId="0" applyFont="1" applyFill="1"/>
    <xf numFmtId="0" fontId="0" fillId="2" borderId="0" xfId="0" applyFill="1" applyAlignment="1">
      <alignment horizontal="center" vertical="center"/>
    </xf>
    <xf numFmtId="0" fontId="0" fillId="2" borderId="0" xfId="0" applyFill="1" applyAlignment="1">
      <alignment wrapText="1"/>
    </xf>
    <xf numFmtId="0" fontId="0" fillId="0" borderId="0" xfId="0" applyAlignment="1">
      <alignment vertical="top"/>
    </xf>
    <xf numFmtId="0" fontId="2" fillId="0" borderId="0" xfId="0" applyFont="1" applyAlignment="1">
      <alignment vertical="top"/>
    </xf>
    <xf numFmtId="44" fontId="1" fillId="0" borderId="0" xfId="1" applyFont="1" applyBorder="1" applyAlignment="1" applyProtection="1">
      <alignment vertical="top"/>
    </xf>
    <xf numFmtId="0" fontId="3" fillId="2" borderId="0" xfId="0" applyFont="1" applyFill="1" applyAlignment="1">
      <alignment vertical="top"/>
    </xf>
    <xf numFmtId="0" fontId="0" fillId="2" borderId="0" xfId="0" applyFill="1" applyAlignment="1">
      <alignment vertical="top"/>
    </xf>
    <xf numFmtId="0" fontId="6" fillId="0" borderId="0" xfId="0" applyFont="1"/>
    <xf numFmtId="0" fontId="0" fillId="3" borderId="2" xfId="0" applyFill="1" applyBorder="1"/>
    <xf numFmtId="44" fontId="1" fillId="3" borderId="3" xfId="1" applyFont="1" applyFill="1" applyBorder="1" applyAlignment="1" applyProtection="1">
      <alignment horizontal="right" vertical="top"/>
    </xf>
    <xf numFmtId="0" fontId="17" fillId="2" borderId="0" xfId="0" applyFont="1" applyFill="1" applyAlignment="1">
      <alignment vertical="top"/>
    </xf>
    <xf numFmtId="0" fontId="0" fillId="3" borderId="0" xfId="0" applyFill="1" applyAlignment="1">
      <alignment wrapText="1"/>
    </xf>
    <xf numFmtId="0" fontId="0" fillId="3" borderId="0" xfId="0" applyFill="1"/>
    <xf numFmtId="0" fontId="0" fillId="3" borderId="5" xfId="0" applyFill="1" applyBorder="1"/>
    <xf numFmtId="0" fontId="21" fillId="0" borderId="0" xfId="0" applyFont="1"/>
    <xf numFmtId="0" fontId="21" fillId="3" borderId="4" xfId="0" applyFont="1" applyFill="1" applyBorder="1"/>
    <xf numFmtId="0" fontId="14" fillId="3" borderId="0" xfId="0" applyFont="1" applyFill="1" applyAlignment="1">
      <alignment wrapText="1"/>
    </xf>
    <xf numFmtId="0" fontId="14" fillId="3" borderId="0" xfId="0" applyFont="1" applyFill="1"/>
    <xf numFmtId="0" fontId="14" fillId="3" borderId="5" xfId="0" applyFont="1" applyFill="1" applyBorder="1"/>
    <xf numFmtId="0" fontId="22" fillId="2" borderId="0" xfId="0" applyFont="1" applyFill="1"/>
    <xf numFmtId="0" fontId="14" fillId="2" borderId="0" xfId="0" applyFont="1" applyFill="1" applyAlignment="1">
      <alignment vertical="top"/>
    </xf>
    <xf numFmtId="0" fontId="8" fillId="3" borderId="4" xfId="0" applyFont="1" applyFill="1" applyBorder="1" applyAlignment="1">
      <alignment horizontal="left"/>
    </xf>
    <xf numFmtId="0" fontId="8" fillId="3" borderId="0" xfId="0" applyFont="1" applyFill="1" applyAlignment="1">
      <alignment vertical="center"/>
    </xf>
    <xf numFmtId="0" fontId="8" fillId="3" borderId="0" xfId="0" applyFont="1" applyFill="1" applyAlignment="1">
      <alignment horizontal="left" vertical="center"/>
    </xf>
    <xf numFmtId="0" fontId="8" fillId="3" borderId="5" xfId="0" applyFont="1" applyFill="1" applyBorder="1" applyAlignment="1">
      <alignment vertical="center"/>
    </xf>
    <xf numFmtId="0" fontId="4" fillId="2" borderId="0" xfId="0" applyFont="1" applyFill="1" applyAlignment="1">
      <alignment vertical="top"/>
    </xf>
    <xf numFmtId="0" fontId="2" fillId="3" borderId="7" xfId="0" applyFont="1" applyFill="1" applyBorder="1" applyAlignment="1">
      <alignment vertical="top"/>
    </xf>
    <xf numFmtId="0" fontId="0" fillId="3" borderId="8" xfId="0" applyFill="1" applyBorder="1" applyAlignment="1">
      <alignment vertical="top"/>
    </xf>
    <xf numFmtId="44" fontId="1" fillId="3" borderId="9" xfId="1" applyFont="1" applyFill="1" applyBorder="1" applyAlignment="1" applyProtection="1">
      <alignment vertical="top"/>
    </xf>
    <xf numFmtId="0" fontId="17" fillId="0" borderId="0" xfId="0" applyFont="1" applyAlignment="1">
      <alignment vertical="center"/>
    </xf>
    <xf numFmtId="0" fontId="25" fillId="2" borderId="0" xfId="0" applyFont="1" applyFill="1" applyAlignment="1">
      <alignment vertical="center"/>
    </xf>
    <xf numFmtId="0" fontId="17" fillId="2" borderId="0" xfId="0" applyFont="1" applyFill="1" applyAlignment="1">
      <alignment vertical="center"/>
    </xf>
    <xf numFmtId="0" fontId="0" fillId="0" borderId="0" xfId="0" applyAlignment="1">
      <alignment vertical="center"/>
    </xf>
    <xf numFmtId="0" fontId="3" fillId="2" borderId="0" xfId="0" applyFont="1" applyFill="1" applyAlignment="1">
      <alignment vertical="center"/>
    </xf>
    <xf numFmtId="0" fontId="0" fillId="2" borderId="0" xfId="0" applyFill="1" applyAlignment="1">
      <alignment vertical="center"/>
    </xf>
    <xf numFmtId="0" fontId="0" fillId="0" borderId="0" xfId="0" applyAlignment="1">
      <alignment horizontal="center" vertical="top" wrapText="1"/>
    </xf>
    <xf numFmtId="0" fontId="0" fillId="4" borderId="0" xfId="0" applyFill="1" applyAlignment="1">
      <alignment vertical="top"/>
    </xf>
    <xf numFmtId="44" fontId="1" fillId="4" borderId="42" xfId="1" applyFont="1" applyFill="1" applyBorder="1" applyAlignment="1" applyProtection="1">
      <alignment vertical="top"/>
    </xf>
    <xf numFmtId="0" fontId="17" fillId="0" borderId="0" xfId="0" applyFont="1" applyAlignment="1">
      <alignment vertical="top"/>
    </xf>
    <xf numFmtId="0" fontId="0" fillId="4" borderId="31" xfId="0" applyFill="1" applyBorder="1" applyAlignment="1">
      <alignment vertical="top"/>
    </xf>
    <xf numFmtId="44" fontId="1" fillId="4" borderId="32" xfId="1" applyFont="1" applyFill="1" applyBorder="1" applyAlignment="1" applyProtection="1">
      <alignment vertical="top"/>
    </xf>
    <xf numFmtId="0" fontId="2" fillId="3" borderId="35" xfId="0" applyFont="1" applyFill="1" applyBorder="1" applyAlignment="1">
      <alignment horizontal="center" vertical="top" wrapText="1"/>
    </xf>
    <xf numFmtId="0" fontId="2" fillId="3" borderId="44" xfId="0" applyFont="1" applyFill="1" applyBorder="1" applyAlignment="1">
      <alignment horizontal="center" vertical="top" wrapText="1"/>
    </xf>
    <xf numFmtId="0" fontId="2" fillId="3" borderId="26" xfId="0" applyFont="1" applyFill="1" applyBorder="1" applyAlignment="1">
      <alignment horizontal="center" vertical="top" wrapText="1"/>
    </xf>
    <xf numFmtId="0" fontId="0" fillId="0" borderId="0" xfId="0" applyAlignment="1">
      <alignment horizontal="left" vertical="top"/>
    </xf>
    <xf numFmtId="0" fontId="0" fillId="2" borderId="0" xfId="0" applyFill="1" applyAlignment="1">
      <alignment horizontal="center" vertical="top" wrapText="1"/>
    </xf>
    <xf numFmtId="0" fontId="2" fillId="3" borderId="33" xfId="0" applyFont="1" applyFill="1" applyBorder="1" applyAlignment="1">
      <alignment horizontal="center" vertical="top" wrapText="1"/>
    </xf>
    <xf numFmtId="0" fontId="2" fillId="3" borderId="38" xfId="0" applyFont="1" applyFill="1" applyBorder="1" applyAlignment="1">
      <alignment horizontal="center" vertical="top" wrapText="1"/>
    </xf>
    <xf numFmtId="0" fontId="2" fillId="3" borderId="31" xfId="0" applyFont="1" applyFill="1" applyBorder="1" applyAlignment="1">
      <alignment horizontal="center" vertical="top" wrapText="1"/>
    </xf>
    <xf numFmtId="0" fontId="2" fillId="3" borderId="39" xfId="0" applyFont="1" applyFill="1" applyBorder="1" applyAlignment="1">
      <alignment horizontal="center" vertical="top" wrapText="1"/>
    </xf>
    <xf numFmtId="0" fontId="24" fillId="4" borderId="47" xfId="0" applyFont="1" applyFill="1" applyBorder="1" applyAlignment="1">
      <alignment vertical="top"/>
    </xf>
    <xf numFmtId="0" fontId="24" fillId="4" borderId="37" xfId="0" applyFont="1" applyFill="1" applyBorder="1" applyAlignment="1">
      <alignment vertical="top"/>
    </xf>
    <xf numFmtId="0" fontId="17" fillId="4" borderId="4" xfId="0" applyFont="1" applyFill="1" applyBorder="1" applyAlignment="1">
      <alignment vertical="top"/>
    </xf>
    <xf numFmtId="44" fontId="17" fillId="0" borderId="0" xfId="1" applyFont="1" applyFill="1" applyBorder="1" applyAlignment="1" applyProtection="1">
      <alignment vertical="top"/>
    </xf>
    <xf numFmtId="0" fontId="2" fillId="4" borderId="37" xfId="0" applyFont="1" applyFill="1" applyBorder="1" applyAlignment="1">
      <alignment horizontal="right" vertical="top"/>
    </xf>
    <xf numFmtId="0" fontId="2" fillId="4" borderId="4" xfId="0" applyFont="1" applyFill="1" applyBorder="1" applyAlignment="1">
      <alignment vertical="top"/>
    </xf>
    <xf numFmtId="0" fontId="2" fillId="4" borderId="0" xfId="0" applyFont="1" applyFill="1" applyAlignment="1">
      <alignment vertical="top"/>
    </xf>
    <xf numFmtId="0" fontId="0" fillId="4" borderId="5" xfId="0" applyFill="1" applyBorder="1" applyAlignment="1">
      <alignment vertical="top"/>
    </xf>
    <xf numFmtId="0" fontId="0" fillId="4" borderId="4" xfId="0" applyFill="1" applyBorder="1" applyAlignment="1">
      <alignment vertical="top"/>
    </xf>
    <xf numFmtId="0" fontId="0" fillId="4" borderId="37" xfId="0" applyFill="1" applyBorder="1" applyAlignment="1">
      <alignment horizontal="right" vertical="top"/>
    </xf>
    <xf numFmtId="0" fontId="0" fillId="4" borderId="4" xfId="0" quotePrefix="1" applyFill="1" applyBorder="1" applyAlignment="1">
      <alignment vertical="top"/>
    </xf>
    <xf numFmtId="0" fontId="14" fillId="0" borderId="0" xfId="0" applyFont="1" applyAlignment="1">
      <alignment vertical="top"/>
    </xf>
    <xf numFmtId="0" fontId="14" fillId="10" borderId="33" xfId="0" applyFont="1" applyFill="1" applyBorder="1" applyAlignment="1">
      <alignment vertical="top"/>
    </xf>
    <xf numFmtId="164" fontId="30" fillId="10" borderId="38" xfId="0" applyNumberFormat="1" applyFont="1" applyFill="1" applyBorder="1" applyAlignment="1">
      <alignment vertical="top"/>
    </xf>
    <xf numFmtId="0" fontId="30" fillId="10" borderId="31" xfId="0" applyFont="1" applyFill="1" applyBorder="1" applyAlignment="1">
      <alignment vertical="top"/>
    </xf>
    <xf numFmtId="0" fontId="14" fillId="10" borderId="39" xfId="0" applyFont="1" applyFill="1" applyBorder="1" applyAlignment="1">
      <alignment vertical="top"/>
    </xf>
    <xf numFmtId="0" fontId="14" fillId="10" borderId="38" xfId="0" applyFont="1" applyFill="1" applyBorder="1" applyAlignment="1">
      <alignment vertical="top"/>
    </xf>
    <xf numFmtId="44" fontId="30" fillId="10" borderId="39" xfId="1" applyFont="1" applyFill="1" applyBorder="1" applyAlignment="1" applyProtection="1">
      <alignment vertical="top"/>
    </xf>
    <xf numFmtId="44" fontId="30" fillId="10" borderId="34" xfId="1" applyFont="1" applyFill="1" applyBorder="1" applyAlignment="1" applyProtection="1">
      <alignment vertical="top" wrapText="1"/>
    </xf>
    <xf numFmtId="44" fontId="14" fillId="0" borderId="0" xfId="1" applyFont="1" applyBorder="1" applyAlignment="1" applyProtection="1">
      <alignment vertical="top"/>
    </xf>
    <xf numFmtId="9" fontId="14" fillId="2" borderId="0" xfId="0" applyNumberFormat="1" applyFont="1" applyFill="1" applyAlignment="1">
      <alignment vertical="top"/>
    </xf>
    <xf numFmtId="0" fontId="26" fillId="0" borderId="0" xfId="0" applyFont="1" applyAlignment="1">
      <alignment horizontal="left" vertical="top"/>
    </xf>
    <xf numFmtId="0" fontId="26" fillId="0" borderId="23" xfId="0" applyFont="1" applyBorder="1" applyAlignment="1">
      <alignment horizontal="center" vertical="top"/>
    </xf>
    <xf numFmtId="0" fontId="17" fillId="0" borderId="23" xfId="0" applyFont="1" applyBorder="1" applyAlignment="1">
      <alignment vertical="top"/>
    </xf>
    <xf numFmtId="44" fontId="1" fillId="2" borderId="0" xfId="1" applyFont="1" applyFill="1" applyBorder="1" applyAlignment="1" applyProtection="1">
      <alignment vertical="top"/>
    </xf>
    <xf numFmtId="0" fontId="4" fillId="3" borderId="2" xfId="0" applyFont="1" applyFill="1" applyBorder="1"/>
    <xf numFmtId="44" fontId="4" fillId="0" borderId="0" xfId="1" applyFont="1" applyFill="1" applyBorder="1" applyAlignment="1" applyProtection="1">
      <alignment horizontal="right" vertical="top"/>
    </xf>
    <xf numFmtId="165" fontId="23" fillId="3" borderId="0" xfId="0" applyNumberFormat="1" applyFont="1" applyFill="1" applyAlignment="1">
      <alignment horizontal="left" vertical="center"/>
    </xf>
    <xf numFmtId="0" fontId="4" fillId="3" borderId="0" xfId="0" applyFont="1" applyFill="1" applyAlignment="1">
      <alignment horizontal="left" vertical="center" wrapText="1"/>
    </xf>
    <xf numFmtId="164" fontId="0" fillId="3" borderId="8" xfId="0" applyNumberFormat="1" applyFill="1" applyBorder="1"/>
    <xf numFmtId="0" fontId="30" fillId="4" borderId="37" xfId="0" applyFont="1" applyFill="1" applyBorder="1" applyAlignment="1">
      <alignment vertical="top"/>
    </xf>
    <xf numFmtId="0" fontId="30" fillId="4" borderId="44" xfId="0" applyFont="1" applyFill="1" applyBorder="1" applyAlignment="1">
      <alignment vertical="center" wrapText="1"/>
    </xf>
    <xf numFmtId="0" fontId="30" fillId="4" borderId="27" xfId="0" applyFont="1" applyFill="1" applyBorder="1" applyAlignment="1">
      <alignment vertical="center" wrapText="1"/>
    </xf>
    <xf numFmtId="0" fontId="2" fillId="4" borderId="37" xfId="0" applyFont="1" applyFill="1" applyBorder="1" applyAlignment="1">
      <alignment vertical="top"/>
    </xf>
    <xf numFmtId="0" fontId="0" fillId="4" borderId="42" xfId="0" applyFill="1" applyBorder="1" applyAlignment="1">
      <alignment vertical="top"/>
    </xf>
    <xf numFmtId="0" fontId="30" fillId="4" borderId="4" xfId="0" applyFont="1" applyFill="1" applyBorder="1" applyAlignment="1">
      <alignment vertical="top"/>
    </xf>
    <xf numFmtId="0" fontId="30" fillId="4" borderId="0" xfId="0" applyFont="1" applyFill="1" applyAlignment="1">
      <alignment vertical="top"/>
    </xf>
    <xf numFmtId="0" fontId="14" fillId="4" borderId="5" xfId="0" applyFont="1" applyFill="1" applyBorder="1" applyAlignment="1">
      <alignment vertical="top"/>
    </xf>
    <xf numFmtId="0" fontId="14" fillId="4" borderId="4" xfId="0" applyFont="1" applyFill="1" applyBorder="1" applyAlignment="1">
      <alignment vertical="top"/>
    </xf>
    <xf numFmtId="0" fontId="14" fillId="4" borderId="42" xfId="0" applyFont="1" applyFill="1" applyBorder="1" applyAlignment="1">
      <alignment vertical="top"/>
    </xf>
    <xf numFmtId="0" fontId="14" fillId="4" borderId="37" xfId="0" applyFont="1" applyFill="1" applyBorder="1" applyAlignment="1">
      <alignment vertical="top"/>
    </xf>
    <xf numFmtId="0" fontId="14" fillId="4" borderId="0" xfId="0" applyFont="1" applyFill="1" applyAlignment="1">
      <alignment vertical="top"/>
    </xf>
    <xf numFmtId="0" fontId="32" fillId="2" borderId="0" xfId="0" applyFont="1" applyFill="1" applyAlignment="1">
      <alignment vertical="top"/>
    </xf>
    <xf numFmtId="0" fontId="0" fillId="4" borderId="37" xfId="0" applyFill="1" applyBorder="1" applyAlignment="1">
      <alignment vertical="top"/>
    </xf>
    <xf numFmtId="0" fontId="15" fillId="4" borderId="5" xfId="0" applyFont="1" applyFill="1" applyBorder="1" applyAlignment="1">
      <alignment vertical="top" wrapText="1"/>
    </xf>
    <xf numFmtId="44" fontId="33" fillId="2" borderId="0" xfId="0" applyNumberFormat="1" applyFont="1" applyFill="1" applyAlignment="1">
      <alignment vertical="top"/>
    </xf>
    <xf numFmtId="0" fontId="19" fillId="4" borderId="5" xfId="0" applyFont="1" applyFill="1" applyBorder="1" applyAlignment="1">
      <alignment vertical="top" wrapText="1"/>
    </xf>
    <xf numFmtId="0" fontId="0" fillId="4" borderId="33" xfId="0" applyFill="1" applyBorder="1" applyAlignment="1">
      <alignment vertical="top"/>
    </xf>
    <xf numFmtId="0" fontId="0" fillId="4" borderId="38" xfId="0" applyFill="1" applyBorder="1" applyAlignment="1">
      <alignment vertical="top"/>
    </xf>
    <xf numFmtId="0" fontId="0" fillId="4" borderId="39" xfId="0" applyFill="1" applyBorder="1" applyAlignment="1">
      <alignment vertical="top"/>
    </xf>
    <xf numFmtId="0" fontId="14" fillId="4" borderId="49" xfId="0" applyFont="1" applyFill="1" applyBorder="1" applyAlignment="1">
      <alignment horizontal="left" vertical="top"/>
    </xf>
    <xf numFmtId="0" fontId="14" fillId="4" borderId="14" xfId="0" applyFont="1" applyFill="1" applyBorder="1" applyAlignment="1">
      <alignment horizontal="left" vertical="top"/>
    </xf>
    <xf numFmtId="0" fontId="14" fillId="4" borderId="33" xfId="0" applyFont="1" applyFill="1" applyBorder="1" applyAlignment="1">
      <alignment horizontal="left" vertical="top"/>
    </xf>
    <xf numFmtId="0" fontId="2" fillId="0" borderId="0" xfId="0" applyFont="1" applyAlignment="1">
      <alignment horizontal="left" vertical="center"/>
    </xf>
    <xf numFmtId="44" fontId="34" fillId="0" borderId="0" xfId="1" applyFont="1" applyBorder="1" applyAlignment="1" applyProtection="1">
      <alignment vertical="top"/>
    </xf>
    <xf numFmtId="0" fontId="14" fillId="0" borderId="0" xfId="0" applyFont="1" applyAlignment="1">
      <alignment horizontal="left" vertical="top" wrapText="1"/>
    </xf>
    <xf numFmtId="44" fontId="14" fillId="2" borderId="0" xfId="1" applyFont="1" applyFill="1" applyBorder="1" applyAlignment="1" applyProtection="1">
      <alignment vertical="top"/>
    </xf>
    <xf numFmtId="44" fontId="17" fillId="2" borderId="0" xfId="1" applyFont="1" applyFill="1" applyBorder="1" applyAlignment="1" applyProtection="1">
      <alignment vertical="top"/>
    </xf>
    <xf numFmtId="0" fontId="15" fillId="0" borderId="24" xfId="0" applyFont="1" applyBorder="1" applyAlignment="1">
      <alignment vertical="top"/>
    </xf>
    <xf numFmtId="0" fontId="15" fillId="0" borderId="0" xfId="0" applyFont="1" applyAlignment="1">
      <alignment vertical="top"/>
    </xf>
    <xf numFmtId="0" fontId="14" fillId="0" borderId="0" xfId="0" applyFont="1" applyAlignment="1">
      <alignment horizontal="right" vertical="top"/>
    </xf>
    <xf numFmtId="0" fontId="14" fillId="4" borderId="4" xfId="0" quotePrefix="1" applyFont="1" applyFill="1" applyBorder="1" applyAlignment="1">
      <alignment vertical="top"/>
    </xf>
    <xf numFmtId="0" fontId="14" fillId="4" borderId="0" xfId="0" quotePrefix="1" applyFont="1" applyFill="1" applyAlignment="1">
      <alignment vertical="top"/>
    </xf>
    <xf numFmtId="0" fontId="14" fillId="4" borderId="18" xfId="0" applyFont="1" applyFill="1" applyBorder="1" applyAlignment="1">
      <alignment horizontal="left" vertical="top"/>
    </xf>
    <xf numFmtId="0" fontId="14" fillId="4" borderId="19" xfId="0" applyFont="1" applyFill="1" applyBorder="1" applyAlignment="1">
      <alignment horizontal="left" vertical="top"/>
    </xf>
    <xf numFmtId="0" fontId="0" fillId="0" borderId="0" xfId="0" applyAlignment="1">
      <alignment horizontal="left" wrapText="1"/>
    </xf>
    <xf numFmtId="44" fontId="1" fillId="0" borderId="0" xfId="1" applyFont="1" applyFill="1" applyBorder="1" applyAlignment="1" applyProtection="1">
      <alignment vertical="top"/>
    </xf>
    <xf numFmtId="0" fontId="30" fillId="4" borderId="37" xfId="0" applyFont="1" applyFill="1" applyBorder="1" applyAlignment="1">
      <alignment horizontal="right" vertical="top"/>
    </xf>
    <xf numFmtId="44" fontId="1" fillId="4" borderId="4" xfId="1" applyFont="1" applyFill="1" applyBorder="1" applyAlignment="1" applyProtection="1">
      <alignment horizontal="center" vertical="top"/>
    </xf>
    <xf numFmtId="44" fontId="1" fillId="4" borderId="42" xfId="1" applyFont="1" applyFill="1" applyBorder="1" applyAlignment="1" applyProtection="1">
      <alignment horizontal="center" vertical="top"/>
    </xf>
    <xf numFmtId="44" fontId="32" fillId="2" borderId="0" xfId="0" applyNumberFormat="1" applyFont="1" applyFill="1" applyAlignment="1">
      <alignment vertical="top"/>
    </xf>
    <xf numFmtId="0" fontId="14" fillId="4" borderId="37" xfId="0" applyFont="1" applyFill="1" applyBorder="1" applyAlignment="1">
      <alignment horizontal="right" vertical="top"/>
    </xf>
    <xf numFmtId="0" fontId="14" fillId="4" borderId="4" xfId="0" quotePrefix="1" applyFont="1" applyFill="1" applyBorder="1" applyAlignment="1">
      <alignment horizontal="left" vertical="center"/>
    </xf>
    <xf numFmtId="0" fontId="30" fillId="4" borderId="4" xfId="0" applyFont="1" applyFill="1" applyBorder="1" applyAlignment="1">
      <alignment horizontal="left" vertical="top"/>
    </xf>
    <xf numFmtId="44" fontId="14" fillId="4" borderId="42" xfId="1" applyFont="1" applyFill="1" applyBorder="1" applyAlignment="1" applyProtection="1">
      <alignment vertical="top"/>
    </xf>
    <xf numFmtId="0" fontId="14" fillId="4" borderId="7" xfId="0" applyFont="1" applyFill="1" applyBorder="1" applyAlignment="1">
      <alignment vertical="top"/>
    </xf>
    <xf numFmtId="44" fontId="14" fillId="4" borderId="59" xfId="1" applyFont="1" applyFill="1" applyBorder="1" applyAlignment="1" applyProtection="1">
      <alignment vertical="top"/>
    </xf>
    <xf numFmtId="0" fontId="0" fillId="4" borderId="33" xfId="0" applyFill="1" applyBorder="1" applyAlignment="1">
      <alignment horizontal="right" vertical="top"/>
    </xf>
    <xf numFmtId="0" fontId="0" fillId="4" borderId="39" xfId="0" applyFill="1" applyBorder="1" applyAlignment="1">
      <alignment vertical="top" wrapText="1"/>
    </xf>
    <xf numFmtId="0" fontId="0" fillId="4" borderId="38" xfId="0" applyFill="1" applyBorder="1" applyAlignment="1">
      <alignment vertical="top" wrapText="1"/>
    </xf>
    <xf numFmtId="0" fontId="14" fillId="0" borderId="0" xfId="0" quotePrefix="1" applyFont="1" applyAlignment="1">
      <alignment vertical="top" wrapText="1"/>
    </xf>
    <xf numFmtId="44" fontId="14" fillId="0" borderId="0" xfId="1" applyFont="1" applyFill="1" applyBorder="1" applyAlignment="1" applyProtection="1">
      <alignment vertical="top"/>
    </xf>
    <xf numFmtId="0" fontId="14" fillId="0" borderId="0" xfId="0" quotePrefix="1" applyFont="1" applyAlignment="1">
      <alignment horizontal="left" vertical="top" wrapText="1"/>
    </xf>
    <xf numFmtId="0" fontId="14" fillId="0" borderId="0" xfId="0" quotePrefix="1" applyFont="1" applyAlignment="1">
      <alignment horizontal="left" vertical="top"/>
    </xf>
    <xf numFmtId="0" fontId="36" fillId="0" borderId="0" xfId="3" applyFont="1" applyProtection="1"/>
    <xf numFmtId="0" fontId="14" fillId="0" borderId="23" xfId="0" applyFont="1" applyBorder="1" applyAlignment="1">
      <alignment vertical="top"/>
    </xf>
    <xf numFmtId="0" fontId="4" fillId="0" borderId="0" xfId="0" applyFont="1" applyAlignment="1">
      <alignment vertical="top"/>
    </xf>
    <xf numFmtId="44" fontId="1" fillId="3" borderId="0" xfId="1" applyFont="1" applyFill="1" applyBorder="1" applyAlignment="1" applyProtection="1">
      <alignment vertical="top"/>
    </xf>
    <xf numFmtId="44" fontId="1" fillId="3" borderId="5" xfId="1" applyFont="1" applyFill="1" applyBorder="1" applyAlignment="1" applyProtection="1">
      <alignment vertical="top"/>
    </xf>
    <xf numFmtId="0" fontId="8" fillId="3" borderId="4" xfId="0" applyFont="1" applyFill="1" applyBorder="1" applyAlignment="1">
      <alignment vertical="center"/>
    </xf>
    <xf numFmtId="44" fontId="1" fillId="3" borderId="8" xfId="1" applyFont="1" applyFill="1" applyBorder="1" applyAlignment="1" applyProtection="1">
      <alignment vertical="top"/>
    </xf>
    <xf numFmtId="0" fontId="14" fillId="4" borderId="8" xfId="0" applyFont="1" applyFill="1" applyBorder="1" applyAlignment="1">
      <alignment vertical="top"/>
    </xf>
    <xf numFmtId="44" fontId="1" fillId="4" borderId="0" xfId="1" applyFont="1" applyFill="1" applyBorder="1" applyAlignment="1" applyProtection="1">
      <alignment horizontal="center" vertical="top"/>
    </xf>
    <xf numFmtId="167" fontId="14" fillId="0" borderId="6" xfId="0" applyNumberFormat="1" applyFont="1" applyBorder="1" applyAlignment="1" applyProtection="1">
      <alignment vertical="top"/>
      <protection locked="0"/>
    </xf>
    <xf numFmtId="167" fontId="14" fillId="0" borderId="56" xfId="0" applyNumberFormat="1" applyFont="1" applyBorder="1" applyAlignment="1" applyProtection="1">
      <alignment vertical="top"/>
      <protection locked="0"/>
    </xf>
    <xf numFmtId="0" fontId="0" fillId="4" borderId="31" xfId="0" applyFill="1" applyBorder="1" applyAlignment="1">
      <alignment vertical="top" wrapText="1"/>
    </xf>
    <xf numFmtId="0" fontId="34" fillId="0" borderId="0" xfId="0" applyFont="1" applyAlignment="1">
      <alignment vertical="top"/>
    </xf>
    <xf numFmtId="0" fontId="14" fillId="0" borderId="0" xfId="0" applyFont="1" applyAlignment="1">
      <alignment horizontal="left" vertical="top"/>
    </xf>
    <xf numFmtId="0" fontId="17" fillId="4" borderId="42" xfId="0" applyFont="1" applyFill="1" applyBorder="1" applyAlignment="1">
      <alignment vertical="top"/>
    </xf>
    <xf numFmtId="0" fontId="0" fillId="3" borderId="2" xfId="0" applyFill="1" applyBorder="1" applyAlignment="1">
      <alignment wrapText="1"/>
    </xf>
    <xf numFmtId="0" fontId="6" fillId="3" borderId="2" xfId="0" applyFont="1" applyFill="1" applyBorder="1"/>
    <xf numFmtId="0" fontId="15" fillId="0" borderId="0" xfId="0" applyFont="1" applyAlignment="1">
      <alignment horizontal="left" vertical="top"/>
    </xf>
    <xf numFmtId="0" fontId="14" fillId="0" borderId="0" xfId="0" applyFont="1" applyAlignment="1">
      <alignment horizontal="left" vertical="top" wrapText="1"/>
    </xf>
    <xf numFmtId="0" fontId="30" fillId="5" borderId="33" xfId="0" applyFont="1" applyFill="1" applyBorder="1" applyAlignment="1">
      <alignment horizontal="center" vertical="top"/>
    </xf>
    <xf numFmtId="9" fontId="30" fillId="6" borderId="0" xfId="0" applyNumberFormat="1" applyFont="1" applyFill="1" applyAlignment="1">
      <alignment horizontal="center" vertical="center"/>
    </xf>
    <xf numFmtId="6" fontId="38" fillId="6" borderId="36" xfId="0" applyNumberFormat="1" applyFont="1" applyFill="1" applyBorder="1" applyAlignment="1">
      <alignment horizontal="center" vertical="center" wrapText="1"/>
    </xf>
    <xf numFmtId="9" fontId="30" fillId="6" borderId="31" xfId="0" applyNumberFormat="1" applyFont="1" applyFill="1" applyBorder="1" applyAlignment="1">
      <alignment horizontal="center" vertical="center"/>
    </xf>
    <xf numFmtId="6" fontId="38" fillId="6" borderId="34" xfId="0" applyNumberFormat="1" applyFont="1" applyFill="1" applyBorder="1" applyAlignment="1">
      <alignment horizontal="center" vertical="center" wrapText="1"/>
    </xf>
    <xf numFmtId="0" fontId="30" fillId="6" borderId="35"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33" xfId="0" applyFont="1" applyFill="1" applyBorder="1" applyAlignment="1">
      <alignment horizontal="center" vertical="center" wrapText="1"/>
    </xf>
    <xf numFmtId="0" fontId="30" fillId="5" borderId="25" xfId="0" applyFont="1" applyFill="1" applyBorder="1" applyAlignment="1">
      <alignment vertical="center" wrapText="1"/>
    </xf>
    <xf numFmtId="0" fontId="30" fillId="5" borderId="30" xfId="0" applyFont="1" applyFill="1" applyBorder="1" applyAlignment="1">
      <alignment horizontal="center" vertical="top"/>
    </xf>
    <xf numFmtId="0" fontId="14" fillId="6" borderId="41"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43" fillId="6" borderId="31" xfId="0" applyFont="1" applyFill="1" applyBorder="1" applyAlignment="1">
      <alignment horizontal="left" vertical="center" wrapText="1"/>
    </xf>
    <xf numFmtId="0" fontId="14" fillId="6" borderId="40" xfId="0" applyFont="1" applyFill="1" applyBorder="1" applyAlignment="1">
      <alignment horizontal="center" vertical="center" wrapText="1"/>
    </xf>
    <xf numFmtId="0" fontId="43" fillId="6" borderId="26" xfId="0" applyFont="1" applyFill="1" applyBorder="1" applyAlignment="1">
      <alignment horizontal="left" vertical="center" wrapText="1"/>
    </xf>
    <xf numFmtId="9" fontId="30" fillId="6" borderId="26" xfId="0" applyNumberFormat="1" applyFont="1" applyFill="1" applyBorder="1" applyAlignment="1">
      <alignment horizontal="center" vertical="center"/>
    </xf>
    <xf numFmtId="6" fontId="38" fillId="6" borderId="27" xfId="0" applyNumberFormat="1" applyFont="1" applyFill="1" applyBorder="1" applyAlignment="1">
      <alignment horizontal="center" vertical="center" wrapText="1"/>
    </xf>
    <xf numFmtId="1" fontId="30" fillId="0" borderId="6" xfId="0" applyNumberFormat="1" applyFont="1" applyBorder="1" applyAlignment="1" applyProtection="1">
      <alignment horizontal="center" vertical="center"/>
      <protection locked="0"/>
    </xf>
    <xf numFmtId="6" fontId="38" fillId="6" borderId="32" xfId="0" applyNumberFormat="1" applyFont="1" applyFill="1" applyBorder="1" applyAlignment="1">
      <alignment horizontal="center" vertical="center" wrapText="1"/>
    </xf>
    <xf numFmtId="0" fontId="30" fillId="3" borderId="45" xfId="0" applyFont="1" applyFill="1" applyBorder="1" applyAlignment="1">
      <alignment horizontal="center" vertical="center" wrapText="1"/>
    </xf>
    <xf numFmtId="44" fontId="30" fillId="3" borderId="46" xfId="1" applyFont="1" applyFill="1" applyBorder="1" applyAlignment="1" applyProtection="1">
      <alignment horizontal="center" vertical="top" wrapText="1"/>
    </xf>
    <xf numFmtId="0" fontId="30" fillId="0" borderId="0" xfId="0" applyFont="1" applyAlignment="1">
      <alignment horizontal="center" vertical="top" wrapText="1"/>
    </xf>
    <xf numFmtId="0" fontId="30" fillId="3" borderId="39" xfId="0" applyFont="1" applyFill="1" applyBorder="1" applyAlignment="1">
      <alignment horizontal="center" vertical="top" wrapText="1"/>
    </xf>
    <xf numFmtId="44" fontId="30" fillId="3" borderId="34" xfId="1" applyFont="1" applyFill="1" applyBorder="1" applyAlignment="1" applyProtection="1">
      <alignment horizontal="center" vertical="top" wrapText="1"/>
    </xf>
    <xf numFmtId="44" fontId="14" fillId="4" borderId="36" xfId="1" applyFont="1" applyFill="1" applyBorder="1" applyAlignment="1" applyProtection="1">
      <alignment vertical="top"/>
    </xf>
    <xf numFmtId="44" fontId="14" fillId="8" borderId="6" xfId="1" applyFont="1" applyFill="1" applyBorder="1" applyAlignment="1" applyProtection="1">
      <alignment vertical="top"/>
    </xf>
    <xf numFmtId="44" fontId="14" fillId="4" borderId="36" xfId="1" applyFont="1" applyFill="1" applyBorder="1" applyAlignment="1" applyProtection="1">
      <alignment vertical="top" wrapText="1"/>
    </xf>
    <xf numFmtId="0" fontId="14" fillId="4" borderId="49" xfId="0" applyFont="1" applyFill="1" applyBorder="1" applyAlignment="1">
      <alignment vertical="top"/>
    </xf>
    <xf numFmtId="0" fontId="14" fillId="4" borderId="9" xfId="0" applyFont="1" applyFill="1" applyBorder="1" applyAlignment="1">
      <alignment vertical="top"/>
    </xf>
    <xf numFmtId="44" fontId="14" fillId="4" borderId="9" xfId="1" applyFont="1" applyFill="1" applyBorder="1" applyAlignment="1" applyProtection="1">
      <alignment vertical="top"/>
    </xf>
    <xf numFmtId="44" fontId="14" fillId="4" borderId="50" xfId="1" applyFont="1" applyFill="1" applyBorder="1" applyAlignment="1" applyProtection="1">
      <alignment vertical="top"/>
    </xf>
    <xf numFmtId="0" fontId="30" fillId="4" borderId="18" xfId="0" applyFont="1" applyFill="1" applyBorder="1" applyAlignment="1">
      <alignment vertical="top"/>
    </xf>
    <xf numFmtId="0" fontId="30" fillId="4" borderId="1" xfId="0" applyFont="1" applyFill="1" applyBorder="1" applyAlignment="1">
      <alignment vertical="top"/>
    </xf>
    <xf numFmtId="0" fontId="30" fillId="4" borderId="2" xfId="0" applyFont="1" applyFill="1" applyBorder="1" applyAlignment="1">
      <alignment vertical="top"/>
    </xf>
    <xf numFmtId="0" fontId="14" fillId="4" borderId="3" xfId="0" applyFont="1" applyFill="1" applyBorder="1" applyAlignment="1">
      <alignment vertical="top"/>
    </xf>
    <xf numFmtId="0" fontId="14" fillId="4" borderId="1" xfId="0" applyFont="1" applyFill="1" applyBorder="1" applyAlignment="1">
      <alignment vertical="top"/>
    </xf>
    <xf numFmtId="44" fontId="14" fillId="4" borderId="3" xfId="1" applyFont="1" applyFill="1" applyBorder="1" applyAlignment="1" applyProtection="1">
      <alignment vertical="top"/>
    </xf>
    <xf numFmtId="44" fontId="14" fillId="4" borderId="51" xfId="1" applyFont="1" applyFill="1" applyBorder="1" applyAlignment="1" applyProtection="1">
      <alignment vertical="top"/>
    </xf>
    <xf numFmtId="0" fontId="14" fillId="0" borderId="6" xfId="0" applyFont="1" applyBorder="1" applyAlignment="1">
      <alignment vertical="top"/>
    </xf>
    <xf numFmtId="44" fontId="14" fillId="0" borderId="6" xfId="1" applyFont="1" applyBorder="1" applyAlignment="1" applyProtection="1">
      <alignment vertical="top"/>
    </xf>
    <xf numFmtId="44" fontId="14" fillId="4" borderId="5" xfId="1" applyFont="1" applyFill="1" applyBorder="1" applyAlignment="1" applyProtection="1">
      <alignment vertical="top"/>
    </xf>
    <xf numFmtId="0" fontId="14" fillId="4" borderId="5" xfId="0" applyFont="1" applyFill="1" applyBorder="1" applyAlignment="1">
      <alignment vertical="top" wrapText="1"/>
    </xf>
    <xf numFmtId="0" fontId="14" fillId="4" borderId="49" xfId="0" applyFont="1" applyFill="1" applyBorder="1" applyAlignment="1">
      <alignment horizontal="right" vertical="top"/>
    </xf>
    <xf numFmtId="0" fontId="14" fillId="4" borderId="9" xfId="0" applyFont="1" applyFill="1" applyBorder="1" applyAlignment="1">
      <alignment vertical="top" wrapText="1"/>
    </xf>
    <xf numFmtId="0" fontId="14" fillId="4" borderId="7" xfId="0" applyFont="1" applyFill="1" applyBorder="1" applyAlignment="1">
      <alignment vertical="top" wrapText="1"/>
    </xf>
    <xf numFmtId="164" fontId="14" fillId="8" borderId="6" xfId="0" applyNumberFormat="1" applyFont="1" applyFill="1" applyBorder="1" applyAlignment="1">
      <alignment horizontal="center" vertical="center"/>
    </xf>
    <xf numFmtId="44" fontId="14" fillId="8" borderId="52" xfId="1" applyFont="1" applyFill="1" applyBorder="1" applyAlignment="1" applyProtection="1">
      <alignment vertical="top"/>
    </xf>
    <xf numFmtId="164" fontId="14" fillId="4" borderId="1" xfId="0" applyNumberFormat="1" applyFont="1" applyFill="1" applyBorder="1" applyAlignment="1">
      <alignment vertical="top"/>
    </xf>
    <xf numFmtId="44" fontId="14" fillId="4" borderId="52" xfId="1" applyFont="1" applyFill="1" applyBorder="1" applyAlignment="1" applyProtection="1">
      <alignment vertical="top"/>
    </xf>
    <xf numFmtId="164" fontId="14" fillId="4" borderId="48" xfId="0" applyNumberFormat="1" applyFont="1" applyFill="1" applyBorder="1" applyAlignment="1">
      <alignment vertical="top"/>
    </xf>
    <xf numFmtId="0" fontId="14" fillId="9" borderId="28" xfId="0" applyFont="1" applyFill="1" applyBorder="1" applyAlignment="1">
      <alignment vertical="top"/>
    </xf>
    <xf numFmtId="0" fontId="30" fillId="9" borderId="53" xfId="0" applyFont="1" applyFill="1" applyBorder="1" applyAlignment="1">
      <alignment vertical="top"/>
    </xf>
    <xf numFmtId="0" fontId="30" fillId="9" borderId="54" xfId="0" applyFont="1" applyFill="1" applyBorder="1" applyAlignment="1">
      <alignment vertical="top"/>
    </xf>
    <xf numFmtId="0" fontId="14" fillId="9" borderId="55" xfId="0" applyFont="1" applyFill="1" applyBorder="1" applyAlignment="1">
      <alignment vertical="top"/>
    </xf>
    <xf numFmtId="0" fontId="14" fillId="9" borderId="53" xfId="0" applyFont="1" applyFill="1" applyBorder="1" applyAlignment="1">
      <alignment vertical="top"/>
    </xf>
    <xf numFmtId="44" fontId="14" fillId="9" borderId="55" xfId="1" applyFont="1" applyFill="1" applyBorder="1" applyAlignment="1" applyProtection="1">
      <alignment vertical="top"/>
    </xf>
    <xf numFmtId="44" fontId="14" fillId="9" borderId="29" xfId="1" applyFont="1" applyFill="1" applyBorder="1" applyAlignment="1" applyProtection="1">
      <alignment vertical="top" wrapText="1"/>
    </xf>
    <xf numFmtId="0" fontId="30" fillId="3" borderId="0" xfId="0" applyFont="1" applyFill="1" applyAlignment="1">
      <alignment vertical="top"/>
    </xf>
    <xf numFmtId="0" fontId="14" fillId="3" borderId="0" xfId="0" applyFont="1" applyFill="1" applyAlignment="1">
      <alignment vertical="top"/>
    </xf>
    <xf numFmtId="44" fontId="14" fillId="3" borderId="0" xfId="1" applyFont="1" applyFill="1" applyBorder="1" applyAlignment="1" applyProtection="1">
      <alignment vertical="top"/>
    </xf>
    <xf numFmtId="0" fontId="48" fillId="0" borderId="0" xfId="0" applyFont="1" applyAlignment="1">
      <alignment vertical="top"/>
    </xf>
    <xf numFmtId="0" fontId="8" fillId="0" borderId="0" xfId="0" applyFont="1" applyAlignment="1">
      <alignment horizontal="left"/>
    </xf>
    <xf numFmtId="0" fontId="0" fillId="0" borderId="0" xfId="0" applyAlignment="1">
      <alignment horizontal="left"/>
    </xf>
    <xf numFmtId="0" fontId="30" fillId="4" borderId="4" xfId="0" applyFont="1" applyFill="1" applyBorder="1" applyAlignment="1">
      <alignment horizontal="left" vertical="top"/>
    </xf>
    <xf numFmtId="0" fontId="2" fillId="4" borderId="0" xfId="0" applyFont="1" applyFill="1" applyBorder="1" applyAlignment="1">
      <alignment vertical="top"/>
    </xf>
    <xf numFmtId="0" fontId="30" fillId="4" borderId="0" xfId="0" applyFont="1" applyFill="1" applyBorder="1" applyAlignment="1">
      <alignment vertical="top"/>
    </xf>
    <xf numFmtId="0" fontId="14" fillId="4" borderId="0" xfId="0" quotePrefix="1" applyFont="1" applyFill="1" applyBorder="1" applyAlignment="1">
      <alignment vertical="top"/>
    </xf>
    <xf numFmtId="0" fontId="0" fillId="4" borderId="0" xfId="0" applyFill="1" applyBorder="1" applyAlignment="1">
      <alignment vertical="top"/>
    </xf>
    <xf numFmtId="0" fontId="0" fillId="4" borderId="0" xfId="0" quotePrefix="1" applyFill="1" applyBorder="1" applyAlignment="1">
      <alignment vertical="top"/>
    </xf>
    <xf numFmtId="0" fontId="5" fillId="3" borderId="1" xfId="0" applyFont="1" applyFill="1" applyBorder="1"/>
    <xf numFmtId="0" fontId="14" fillId="0" borderId="52" xfId="0" applyFont="1" applyBorder="1" applyAlignment="1" applyProtection="1">
      <alignment horizontal="center" vertical="top"/>
      <protection locked="0"/>
    </xf>
    <xf numFmtId="0" fontId="14" fillId="4" borderId="48" xfId="0" applyFont="1" applyFill="1" applyBorder="1" applyAlignment="1">
      <alignment vertical="top"/>
    </xf>
    <xf numFmtId="0" fontId="38" fillId="4" borderId="4" xfId="0" applyFont="1" applyFill="1" applyBorder="1" applyAlignment="1">
      <alignment vertical="top"/>
    </xf>
    <xf numFmtId="0" fontId="14" fillId="4" borderId="0" xfId="0" applyFont="1" applyFill="1" applyBorder="1" applyAlignment="1">
      <alignment vertical="top"/>
    </xf>
    <xf numFmtId="0" fontId="30" fillId="5" borderId="34" xfId="0" applyFont="1" applyFill="1" applyBorder="1" applyAlignment="1">
      <alignment horizontal="center" vertical="top"/>
    </xf>
    <xf numFmtId="0" fontId="14" fillId="0" borderId="0" xfId="0" applyFont="1" applyFill="1" applyAlignment="1">
      <alignment vertical="top"/>
    </xf>
    <xf numFmtId="9" fontId="14" fillId="0" borderId="0" xfId="0" applyNumberFormat="1" applyFont="1" applyBorder="1" applyAlignment="1">
      <alignment vertical="top"/>
    </xf>
    <xf numFmtId="0" fontId="14" fillId="7" borderId="61" xfId="0" applyFont="1" applyFill="1" applyBorder="1" applyAlignment="1">
      <alignment horizontal="center" vertical="center" wrapText="1"/>
    </xf>
    <xf numFmtId="0" fontId="14" fillId="5" borderId="62" xfId="0" applyFont="1" applyFill="1" applyBorder="1" applyAlignment="1">
      <alignment horizontal="center" vertical="top"/>
    </xf>
    <xf numFmtId="9" fontId="14" fillId="5" borderId="62" xfId="0" applyNumberFormat="1" applyFont="1" applyFill="1" applyBorder="1" applyAlignment="1">
      <alignment vertical="top"/>
    </xf>
    <xf numFmtId="0" fontId="14" fillId="5" borderId="62" xfId="0" applyFont="1" applyFill="1" applyBorder="1" applyAlignment="1">
      <alignment vertical="top"/>
    </xf>
    <xf numFmtId="0" fontId="14" fillId="5" borderId="63" xfId="0" applyFont="1" applyFill="1" applyBorder="1" applyAlignment="1">
      <alignment vertical="top"/>
    </xf>
    <xf numFmtId="0" fontId="14" fillId="5" borderId="64" xfId="0" applyFont="1" applyFill="1" applyBorder="1" applyAlignment="1">
      <alignment vertical="top"/>
    </xf>
    <xf numFmtId="0" fontId="14" fillId="5" borderId="30" xfId="0" applyFont="1" applyFill="1" applyBorder="1" applyAlignment="1">
      <alignment vertical="top"/>
    </xf>
    <xf numFmtId="0" fontId="14" fillId="4" borderId="4" xfId="0" applyFont="1" applyFill="1" applyBorder="1" applyAlignment="1"/>
    <xf numFmtId="0" fontId="8" fillId="0" borderId="0" xfId="0" applyFont="1" applyAlignment="1">
      <alignment horizontal="left" vertical="center"/>
    </xf>
    <xf numFmtId="0" fontId="0" fillId="3" borderId="2" xfId="0" applyFill="1" applyBorder="1" applyAlignment="1">
      <alignment horizontal="center" vertical="top"/>
    </xf>
    <xf numFmtId="0" fontId="0" fillId="3" borderId="3" xfId="0" applyFill="1" applyBorder="1" applyAlignment="1">
      <alignment horizontal="center" vertical="top"/>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xf>
    <xf numFmtId="165" fontId="4" fillId="0" borderId="6" xfId="0" quotePrefix="1" applyNumberFormat="1" applyFont="1" applyBorder="1" applyAlignment="1" applyProtection="1">
      <alignment horizontal="left" vertical="center" wrapText="1"/>
      <protection locked="0"/>
    </xf>
    <xf numFmtId="165" fontId="4" fillId="0" borderId="6" xfId="0" applyNumberFormat="1" applyFont="1" applyBorder="1" applyAlignment="1" applyProtection="1">
      <alignment horizontal="left" vertical="center" wrapText="1"/>
      <protection locked="0"/>
    </xf>
    <xf numFmtId="164" fontId="4" fillId="0" borderId="6" xfId="0" applyNumberFormat="1" applyFont="1" applyBorder="1" applyAlignment="1" applyProtection="1">
      <alignment horizontal="left" vertical="center" wrapText="1"/>
      <protection locked="0"/>
    </xf>
    <xf numFmtId="0" fontId="8" fillId="0" borderId="0" xfId="0" applyFont="1" applyAlignment="1">
      <alignment horizontal="left"/>
    </xf>
    <xf numFmtId="0" fontId="0" fillId="0" borderId="0" xfId="0" applyAlignment="1">
      <alignment horizontal="left"/>
    </xf>
    <xf numFmtId="0" fontId="15" fillId="0" borderId="0" xfId="0" applyFont="1" applyAlignment="1">
      <alignment horizontal="left" vertical="top"/>
    </xf>
    <xf numFmtId="0" fontId="14" fillId="4" borderId="11" xfId="0" applyFont="1" applyFill="1" applyBorder="1" applyAlignment="1">
      <alignment horizontal="left" vertical="top" wrapText="1"/>
    </xf>
    <xf numFmtId="0" fontId="14" fillId="4" borderId="12" xfId="0" applyFont="1" applyFill="1" applyBorder="1" applyAlignment="1">
      <alignment horizontal="left" vertical="top" wrapText="1"/>
    </xf>
    <xf numFmtId="0" fontId="14" fillId="4" borderId="13" xfId="0" applyFont="1" applyFill="1" applyBorder="1" applyAlignment="1">
      <alignment horizontal="left" vertical="top" wrapText="1"/>
    </xf>
    <xf numFmtId="0" fontId="14" fillId="4" borderId="15" xfId="0" applyFont="1" applyFill="1" applyBorder="1" applyAlignment="1">
      <alignment horizontal="left" vertical="top" wrapText="1"/>
    </xf>
    <xf numFmtId="0" fontId="14" fillId="4" borderId="16" xfId="0" applyFont="1" applyFill="1" applyBorder="1" applyAlignment="1">
      <alignment horizontal="left" vertical="top" wrapText="1"/>
    </xf>
    <xf numFmtId="0" fontId="14" fillId="4" borderId="17" xfId="0" applyFont="1" applyFill="1" applyBorder="1" applyAlignment="1">
      <alignment horizontal="left" vertical="top" wrapText="1"/>
    </xf>
    <xf numFmtId="0" fontId="14" fillId="4" borderId="20" xfId="0" applyFont="1" applyFill="1" applyBorder="1" applyAlignment="1">
      <alignment horizontal="left" vertical="top" wrapText="1"/>
    </xf>
    <xf numFmtId="0" fontId="14" fillId="4" borderId="21" xfId="0" applyFont="1" applyFill="1" applyBorder="1" applyAlignment="1">
      <alignment horizontal="left" vertical="top" wrapText="1"/>
    </xf>
    <xf numFmtId="0" fontId="14" fillId="4" borderId="22" xfId="0" applyFont="1" applyFill="1" applyBorder="1" applyAlignment="1">
      <alignment horizontal="left" vertical="top" wrapText="1"/>
    </xf>
    <xf numFmtId="0" fontId="15" fillId="0" borderId="24" xfId="0" applyFont="1" applyBorder="1" applyAlignment="1">
      <alignment horizontal="left" vertical="top"/>
    </xf>
    <xf numFmtId="0" fontId="8" fillId="3" borderId="4" xfId="0" applyFont="1" applyFill="1" applyBorder="1" applyAlignment="1">
      <alignment horizontal="left" vertical="center"/>
    </xf>
    <xf numFmtId="0" fontId="8" fillId="3" borderId="0" xfId="0" applyFont="1" applyFill="1" applyAlignment="1">
      <alignment horizontal="left" vertical="center"/>
    </xf>
    <xf numFmtId="164" fontId="8" fillId="3" borderId="0" xfId="0" applyNumberFormat="1" applyFont="1" applyFill="1" applyAlignment="1">
      <alignment horizontal="left" vertical="center" wrapText="1"/>
    </xf>
    <xf numFmtId="164" fontId="8" fillId="3" borderId="5" xfId="0" applyNumberFormat="1" applyFont="1" applyFill="1" applyBorder="1" applyAlignment="1">
      <alignment horizontal="left" vertical="center" wrapText="1"/>
    </xf>
    <xf numFmtId="0" fontId="23" fillId="5" borderId="40" xfId="0" applyFont="1" applyFill="1" applyBorder="1" applyAlignment="1">
      <alignment horizontal="center" vertical="center" wrapText="1"/>
    </xf>
    <xf numFmtId="0" fontId="23" fillId="5" borderId="26" xfId="0" applyFont="1" applyFill="1" applyBorder="1" applyAlignment="1">
      <alignment horizontal="center" vertical="center" wrapText="1"/>
    </xf>
    <xf numFmtId="0" fontId="23" fillId="5" borderId="27" xfId="0" applyFont="1" applyFill="1" applyBorder="1" applyAlignment="1">
      <alignment horizontal="center" vertical="center" wrapText="1"/>
    </xf>
    <xf numFmtId="0" fontId="23" fillId="5" borderId="43" xfId="0" applyFont="1" applyFill="1" applyBorder="1" applyAlignment="1">
      <alignment horizontal="center" vertical="center" wrapText="1"/>
    </xf>
    <xf numFmtId="0" fontId="23" fillId="5" borderId="31" xfId="0" applyFont="1" applyFill="1" applyBorder="1" applyAlignment="1">
      <alignment horizontal="center" vertical="center" wrapText="1"/>
    </xf>
    <xf numFmtId="0" fontId="23" fillId="5" borderId="32" xfId="0" applyFont="1" applyFill="1" applyBorder="1" applyAlignment="1">
      <alignment horizontal="center" vertical="center" wrapText="1"/>
    </xf>
    <xf numFmtId="0" fontId="30" fillId="5" borderId="57" xfId="0" applyFont="1" applyFill="1" applyBorder="1" applyAlignment="1">
      <alignment horizontal="center" vertical="top" wrapText="1"/>
    </xf>
    <xf numFmtId="0" fontId="30" fillId="5" borderId="58" xfId="0" applyFont="1" applyFill="1" applyBorder="1" applyAlignment="1">
      <alignment horizontal="center" vertical="top" wrapText="1"/>
    </xf>
    <xf numFmtId="0" fontId="43" fillId="6" borderId="0" xfId="0" applyFont="1" applyFill="1" applyAlignment="1">
      <alignment horizontal="left" vertical="center" wrapText="1"/>
    </xf>
    <xf numFmtId="0" fontId="43" fillId="6" borderId="5" xfId="0" applyFont="1" applyFill="1" applyBorder="1" applyAlignment="1">
      <alignment horizontal="left" vertical="center" wrapText="1"/>
    </xf>
    <xf numFmtId="0" fontId="43" fillId="6" borderId="4" xfId="0" applyFont="1" applyFill="1" applyBorder="1" applyAlignment="1">
      <alignment horizontal="left" vertical="center" wrapText="1"/>
    </xf>
    <xf numFmtId="0" fontId="43" fillId="6" borderId="38" xfId="0" applyFont="1" applyFill="1" applyBorder="1" applyAlignment="1">
      <alignment horizontal="left" vertical="center" wrapText="1"/>
    </xf>
    <xf numFmtId="0" fontId="43" fillId="6" borderId="31" xfId="0" applyFont="1" applyFill="1" applyBorder="1" applyAlignment="1">
      <alignment horizontal="left" vertical="center" wrapText="1"/>
    </xf>
    <xf numFmtId="0" fontId="43" fillId="6" borderId="39" xfId="0" applyFont="1" applyFill="1" applyBorder="1" applyAlignment="1">
      <alignment horizontal="left" vertical="center" wrapText="1"/>
    </xf>
    <xf numFmtId="0" fontId="43" fillId="6" borderId="0" xfId="0" applyFont="1" applyFill="1" applyAlignment="1">
      <alignment horizontal="right" vertical="center" wrapText="1" indent="1"/>
    </xf>
    <xf numFmtId="6" fontId="38" fillId="6" borderId="4" xfId="0" applyNumberFormat="1" applyFont="1" applyFill="1" applyBorder="1" applyAlignment="1">
      <alignment horizontal="left" vertical="center" wrapText="1" indent="1"/>
    </xf>
    <xf numFmtId="6" fontId="38" fillId="6" borderId="42" xfId="0" applyNumberFormat="1" applyFont="1" applyFill="1" applyBorder="1" applyAlignment="1">
      <alignment horizontal="left" vertical="center" wrapText="1" indent="1"/>
    </xf>
    <xf numFmtId="0" fontId="15" fillId="4" borderId="0" xfId="0" applyFont="1" applyFill="1" applyAlignment="1">
      <alignment horizontal="left" vertical="center" wrapText="1"/>
    </xf>
    <xf numFmtId="0" fontId="15" fillId="4" borderId="5" xfId="0" applyFont="1" applyFill="1" applyBorder="1" applyAlignment="1">
      <alignment horizontal="left" vertical="center" wrapText="1"/>
    </xf>
    <xf numFmtId="164" fontId="27" fillId="3" borderId="26" xfId="0" applyNumberFormat="1" applyFont="1" applyFill="1" applyBorder="1" applyAlignment="1">
      <alignment horizontal="left" vertical="center" wrapText="1"/>
    </xf>
    <xf numFmtId="164" fontId="27" fillId="3" borderId="45" xfId="0" applyNumberFormat="1" applyFont="1" applyFill="1" applyBorder="1" applyAlignment="1">
      <alignment horizontal="left" vertical="center" wrapText="1"/>
    </xf>
    <xf numFmtId="0" fontId="30" fillId="11" borderId="60" xfId="0" applyFont="1" applyFill="1" applyBorder="1" applyAlignment="1">
      <alignment horizontal="center" vertical="center" wrapText="1"/>
    </xf>
    <xf numFmtId="0" fontId="30" fillId="11" borderId="61" xfId="0" applyFont="1" applyFill="1" applyBorder="1" applyAlignment="1">
      <alignment horizontal="center" vertical="center" wrapText="1"/>
    </xf>
    <xf numFmtId="0" fontId="42" fillId="4" borderId="12" xfId="0" applyFont="1" applyFill="1" applyBorder="1" applyAlignment="1">
      <alignment horizontal="left" vertical="center" wrapText="1" indent="2"/>
    </xf>
    <xf numFmtId="0" fontId="43" fillId="4" borderId="12" xfId="0" applyFont="1" applyFill="1" applyBorder="1" applyAlignment="1">
      <alignment horizontal="left" vertical="center" wrapText="1" indent="2"/>
    </xf>
    <xf numFmtId="0" fontId="43" fillId="4" borderId="13" xfId="0" applyFont="1" applyFill="1" applyBorder="1" applyAlignment="1">
      <alignment horizontal="left" vertical="center" wrapText="1" indent="2"/>
    </xf>
    <xf numFmtId="0" fontId="14" fillId="4" borderId="0" xfId="0" applyFont="1" applyFill="1" applyAlignment="1">
      <alignment horizontal="left" vertical="center"/>
    </xf>
    <xf numFmtId="0" fontId="14" fillId="4" borderId="5" xfId="0" applyFont="1" applyFill="1" applyBorder="1" applyAlignment="1">
      <alignment horizontal="left" vertical="center"/>
    </xf>
    <xf numFmtId="0" fontId="15" fillId="4" borderId="0" xfId="0" applyFont="1" applyFill="1" applyAlignment="1">
      <alignment horizontal="left" vertical="top" wrapText="1"/>
    </xf>
    <xf numFmtId="0" fontId="15" fillId="4" borderId="5" xfId="0" applyFont="1" applyFill="1" applyBorder="1" applyAlignment="1">
      <alignment horizontal="left" vertical="top" wrapText="1"/>
    </xf>
    <xf numFmtId="164" fontId="23" fillId="3" borderId="0" xfId="0" applyNumberFormat="1" applyFont="1" applyFill="1" applyAlignment="1">
      <alignment horizontal="left" vertical="center" wrapText="1"/>
    </xf>
    <xf numFmtId="164" fontId="23" fillId="3" borderId="5" xfId="0" applyNumberFormat="1" applyFont="1" applyFill="1" applyBorder="1" applyAlignment="1">
      <alignment horizontal="left" vertical="center" wrapText="1"/>
    </xf>
    <xf numFmtId="0" fontId="30" fillId="3" borderId="35" xfId="0" applyFont="1" applyFill="1" applyBorder="1" applyAlignment="1">
      <alignment horizontal="center" vertical="center"/>
    </xf>
    <xf numFmtId="0" fontId="30" fillId="3" borderId="33" xfId="0" applyFont="1" applyFill="1" applyBorder="1" applyAlignment="1">
      <alignment horizontal="center" vertical="center"/>
    </xf>
    <xf numFmtId="0" fontId="30" fillId="3" borderId="44" xfId="0" applyFont="1" applyFill="1" applyBorder="1" applyAlignment="1">
      <alignment vertical="center" wrapText="1"/>
    </xf>
    <xf numFmtId="0" fontId="30" fillId="3" borderId="26" xfId="0" applyFont="1" applyFill="1" applyBorder="1" applyAlignment="1">
      <alignment vertical="center" wrapText="1"/>
    </xf>
    <xf numFmtId="0" fontId="30" fillId="3" borderId="45" xfId="0" applyFont="1" applyFill="1" applyBorder="1" applyAlignment="1">
      <alignment vertical="center" wrapText="1"/>
    </xf>
    <xf numFmtId="0" fontId="30" fillId="3" borderId="38" xfId="0" applyFont="1" applyFill="1" applyBorder="1" applyAlignment="1">
      <alignment vertical="center" wrapText="1"/>
    </xf>
    <xf numFmtId="0" fontId="30" fillId="3" borderId="31" xfId="0" applyFont="1" applyFill="1" applyBorder="1" applyAlignment="1">
      <alignment vertical="center" wrapText="1"/>
    </xf>
    <xf numFmtId="0" fontId="30" fillId="3" borderId="39" xfId="0" applyFont="1" applyFill="1" applyBorder="1" applyAlignment="1">
      <alignment vertical="center" wrapText="1"/>
    </xf>
    <xf numFmtId="0" fontId="30" fillId="3" borderId="44" xfId="0" applyFont="1" applyFill="1" applyBorder="1" applyAlignment="1">
      <alignment horizontal="center" vertical="center" wrapText="1"/>
    </xf>
    <xf numFmtId="0" fontId="30" fillId="3" borderId="27" xfId="0" applyFont="1" applyFill="1" applyBorder="1" applyAlignment="1">
      <alignment horizontal="center" vertical="center" wrapText="1"/>
    </xf>
    <xf numFmtId="0" fontId="30" fillId="3" borderId="38" xfId="0" applyFont="1" applyFill="1" applyBorder="1" applyAlignment="1">
      <alignment horizontal="center" vertical="center" wrapText="1"/>
    </xf>
    <xf numFmtId="0" fontId="30" fillId="3" borderId="32" xfId="0" applyFont="1" applyFill="1" applyBorder="1" applyAlignment="1">
      <alignment horizontal="center" vertical="center" wrapText="1"/>
    </xf>
    <xf numFmtId="0" fontId="24" fillId="4" borderId="44" xfId="0" applyFont="1" applyFill="1" applyBorder="1" applyAlignment="1">
      <alignment horizontal="left" vertical="center" wrapText="1"/>
    </xf>
    <xf numFmtId="0" fontId="24" fillId="4" borderId="26" xfId="0" applyFont="1" applyFill="1" applyBorder="1" applyAlignment="1">
      <alignment horizontal="left" vertical="center" wrapText="1"/>
    </xf>
    <xf numFmtId="44" fontId="14" fillId="0" borderId="6" xfId="1" applyFont="1" applyFill="1" applyBorder="1" applyAlignment="1" applyProtection="1">
      <alignment horizontal="center" vertical="top"/>
      <protection locked="0"/>
    </xf>
    <xf numFmtId="44" fontId="14" fillId="0" borderId="56" xfId="1" applyFont="1" applyFill="1" applyBorder="1" applyAlignment="1" applyProtection="1">
      <alignment horizontal="center" vertical="top"/>
      <protection locked="0"/>
    </xf>
    <xf numFmtId="0" fontId="30" fillId="3" borderId="57" xfId="0" applyFont="1" applyFill="1" applyBorder="1" applyAlignment="1">
      <alignment horizontal="left" vertical="center"/>
    </xf>
    <xf numFmtId="0" fontId="30" fillId="3" borderId="54" xfId="0" applyFont="1" applyFill="1" applyBorder="1" applyAlignment="1">
      <alignment horizontal="left" vertical="center"/>
    </xf>
    <xf numFmtId="0" fontId="30" fillId="3" borderId="58" xfId="0" applyFont="1" applyFill="1" applyBorder="1" applyAlignment="1">
      <alignment horizontal="left" vertical="center"/>
    </xf>
    <xf numFmtId="0" fontId="14" fillId="0" borderId="0" xfId="0" applyFont="1" applyAlignment="1">
      <alignment horizontal="left" vertical="top" wrapText="1"/>
    </xf>
    <xf numFmtId="0" fontId="30" fillId="3" borderId="4" xfId="0" applyFont="1" applyFill="1" applyBorder="1" applyAlignment="1">
      <alignment horizontal="left" vertical="center"/>
    </xf>
    <xf numFmtId="0" fontId="30" fillId="3" borderId="0" xfId="0" applyFont="1" applyFill="1" applyAlignment="1">
      <alignment horizontal="left" vertical="center"/>
    </xf>
    <xf numFmtId="0" fontId="14" fillId="0" borderId="0" xfId="0" applyFont="1" applyAlignment="1">
      <alignment horizontal="left" vertical="top"/>
    </xf>
    <xf numFmtId="0" fontId="24" fillId="4" borderId="44" xfId="0" applyFont="1" applyFill="1" applyBorder="1" applyAlignment="1">
      <alignment horizontal="left" vertical="top" wrapText="1"/>
    </xf>
    <xf numFmtId="0" fontId="24" fillId="4" borderId="26" xfId="0" applyFont="1" applyFill="1" applyBorder="1" applyAlignment="1">
      <alignment horizontal="left" vertical="top" wrapText="1"/>
    </xf>
    <xf numFmtId="0" fontId="24" fillId="4" borderId="45" xfId="0" applyFont="1" applyFill="1" applyBorder="1" applyAlignment="1">
      <alignment horizontal="left" vertical="top" wrapText="1"/>
    </xf>
    <xf numFmtId="44" fontId="14" fillId="0" borderId="6" xfId="1" applyFont="1" applyFill="1" applyBorder="1" applyAlignment="1" applyProtection="1">
      <alignment horizontal="center" vertical="center"/>
      <protection locked="0"/>
    </xf>
    <xf numFmtId="44" fontId="14" fillId="0" borderId="56" xfId="1" applyFont="1" applyFill="1" applyBorder="1" applyAlignment="1" applyProtection="1">
      <alignment horizontal="center" vertical="center"/>
      <protection locked="0"/>
    </xf>
    <xf numFmtId="0" fontId="30" fillId="3" borderId="35" xfId="0" applyFont="1" applyFill="1" applyBorder="1" applyAlignment="1">
      <alignment horizontal="left" vertical="center"/>
    </xf>
    <xf numFmtId="0" fontId="30" fillId="3" borderId="33" xfId="0" applyFont="1" applyFill="1" applyBorder="1" applyAlignment="1">
      <alignment horizontal="left" vertical="center"/>
    </xf>
    <xf numFmtId="0" fontId="30" fillId="4" borderId="4" xfId="0" applyFont="1" applyFill="1" applyBorder="1" applyAlignment="1">
      <alignment horizontal="left" vertical="top"/>
    </xf>
    <xf numFmtId="0" fontId="30" fillId="4" borderId="0" xfId="0" applyFont="1" applyFill="1" applyAlignment="1">
      <alignment horizontal="left" vertical="top"/>
    </xf>
    <xf numFmtId="0" fontId="30" fillId="4" borderId="5" xfId="0" applyFont="1" applyFill="1" applyBorder="1" applyAlignment="1">
      <alignment horizontal="left" vertical="top"/>
    </xf>
    <xf numFmtId="0" fontId="14" fillId="4" borderId="0" xfId="0" applyFont="1" applyFill="1" applyAlignment="1">
      <alignment horizontal="left" vertical="top" wrapText="1"/>
    </xf>
    <xf numFmtId="0" fontId="14" fillId="4" borderId="5" xfId="0" applyFont="1" applyFill="1" applyBorder="1" applyAlignment="1">
      <alignment horizontal="left" vertical="top" wrapText="1"/>
    </xf>
    <xf numFmtId="0" fontId="0" fillId="4" borderId="0" xfId="0" applyFill="1" applyAlignment="1">
      <alignment horizontal="left" vertical="top" wrapText="1"/>
    </xf>
    <xf numFmtId="0" fontId="0" fillId="4" borderId="5" xfId="0" applyFill="1" applyBorder="1" applyAlignment="1">
      <alignment horizontal="left" vertical="top" wrapText="1"/>
    </xf>
    <xf numFmtId="0" fontId="14" fillId="4" borderId="0" xfId="0" applyFont="1" applyFill="1" applyAlignment="1">
      <alignment wrapText="1"/>
    </xf>
    <xf numFmtId="0" fontId="14" fillId="4" borderId="5" xfId="0" applyFont="1" applyFill="1" applyBorder="1" applyAlignment="1">
      <alignment wrapText="1"/>
    </xf>
    <xf numFmtId="0" fontId="14" fillId="0" borderId="0" xfId="0" quotePrefix="1" applyFont="1" applyAlignment="1">
      <alignment horizontal="left" vertical="top" wrapText="1"/>
    </xf>
    <xf numFmtId="0" fontId="30" fillId="3" borderId="57" xfId="0" applyFont="1" applyFill="1" applyBorder="1" applyAlignment="1">
      <alignment horizontal="left" vertical="center" wrapText="1"/>
    </xf>
    <xf numFmtId="0" fontId="30" fillId="3" borderId="54" xfId="0" applyFont="1" applyFill="1" applyBorder="1" applyAlignment="1">
      <alignment horizontal="left" vertical="center" wrapText="1"/>
    </xf>
    <xf numFmtId="0" fontId="30" fillId="3" borderId="58" xfId="0" applyFont="1" applyFill="1" applyBorder="1" applyAlignment="1">
      <alignment horizontal="left" vertical="center" wrapText="1"/>
    </xf>
    <xf numFmtId="0" fontId="30" fillId="4" borderId="44" xfId="0" applyFont="1" applyFill="1" applyBorder="1" applyAlignment="1">
      <alignment horizontal="left" vertical="center" wrapText="1"/>
    </xf>
    <xf numFmtId="0" fontId="30" fillId="4" borderId="26" xfId="0" applyFont="1" applyFill="1" applyBorder="1" applyAlignment="1">
      <alignment horizontal="left" vertical="center" wrapText="1"/>
    </xf>
    <xf numFmtId="0" fontId="30" fillId="4" borderId="45" xfId="0" applyFont="1" applyFill="1" applyBorder="1" applyAlignment="1">
      <alignment horizontal="left" vertical="center" wrapText="1"/>
    </xf>
    <xf numFmtId="44" fontId="1" fillId="3" borderId="2" xfId="1" applyFont="1" applyFill="1" applyBorder="1" applyAlignment="1" applyProtection="1">
      <alignment horizontal="right" vertical="top"/>
    </xf>
    <xf numFmtId="44" fontId="1" fillId="3" borderId="3" xfId="1" applyFont="1" applyFill="1" applyBorder="1" applyAlignment="1" applyProtection="1">
      <alignment horizontal="right" vertical="top"/>
    </xf>
    <xf numFmtId="0" fontId="30" fillId="3" borderId="26" xfId="0" applyFont="1" applyFill="1" applyBorder="1" applyAlignment="1">
      <alignment horizontal="center" vertical="center" wrapText="1"/>
    </xf>
    <xf numFmtId="0" fontId="30" fillId="3" borderId="31" xfId="0" applyFont="1" applyFill="1" applyBorder="1" applyAlignment="1">
      <alignment horizontal="center" vertical="center" wrapText="1"/>
    </xf>
    <xf numFmtId="0" fontId="29" fillId="4" borderId="57" xfId="0" quotePrefix="1" applyFont="1" applyFill="1" applyBorder="1" applyAlignment="1">
      <alignment vertical="top" wrapText="1"/>
    </xf>
    <xf numFmtId="0" fontId="34" fillId="4" borderId="58" xfId="0" applyFont="1" applyFill="1" applyBorder="1" applyAlignment="1">
      <alignment vertical="top"/>
    </xf>
    <xf numFmtId="0" fontId="14" fillId="4" borderId="0" xfId="0" quotePrefix="1" applyFont="1" applyFill="1" applyBorder="1" applyAlignment="1">
      <alignment horizontal="left" vertical="top" wrapText="1"/>
    </xf>
    <xf numFmtId="0" fontId="14" fillId="4" borderId="5" xfId="0" quotePrefix="1" applyFont="1" applyFill="1" applyBorder="1" applyAlignment="1">
      <alignment horizontal="left" vertical="top" wrapText="1"/>
    </xf>
    <xf numFmtId="0" fontId="14" fillId="4" borderId="0" xfId="0" quotePrefix="1" applyFont="1" applyFill="1" applyAlignment="1">
      <alignment horizontal="left" vertical="top" wrapText="1"/>
    </xf>
    <xf numFmtId="0" fontId="50" fillId="0" borderId="0" xfId="3" applyFont="1" applyAlignment="1" applyProtection="1">
      <alignment horizontal="left" vertical="center"/>
    </xf>
    <xf numFmtId="0" fontId="36" fillId="0" borderId="0" xfId="3" applyFont="1" applyAlignment="1" applyProtection="1">
      <alignment horizontal="left" vertical="center" wrapText="1"/>
    </xf>
  </cellXfs>
  <cellStyles count="4">
    <cellStyle name="Currency 2" xfId="1" xr:uid="{B086287C-A509-42FB-99A4-776F0986FC16}"/>
    <cellStyle name="Currency 2 2" xfId="2" xr:uid="{43BA6CE3-8A4C-454F-9B19-B886EA8157B1}"/>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eservices.isca.org.sg/apex/DirectoryList?service=All"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AB017-F850-40E9-A357-BA31E4DDD186}">
  <sheetPr codeName="Sheet1">
    <pageSetUpPr fitToPage="1"/>
  </sheetPr>
  <dimension ref="A1:K47"/>
  <sheetViews>
    <sheetView showGridLines="0" tabSelected="1" zoomScale="70" zoomScaleNormal="70" workbookViewId="0">
      <selection activeCell="B2" sqref="B2"/>
    </sheetView>
  </sheetViews>
  <sheetFormatPr defaultColWidth="8.81640625" defaultRowHeight="14.5" x14ac:dyDescent="0.35"/>
  <cols>
    <col min="1" max="1" width="3.453125" customWidth="1"/>
    <col min="2" max="2" width="4.54296875" style="3" customWidth="1"/>
    <col min="3" max="3" width="31.54296875" style="3" customWidth="1"/>
    <col min="4" max="4" width="68" style="58" customWidth="1"/>
    <col min="5" max="5" width="9.1796875" style="3" customWidth="1"/>
    <col min="6" max="6" width="11.26953125" style="3" customWidth="1"/>
    <col min="7" max="7" width="2.26953125" style="3" customWidth="1"/>
    <col min="8" max="8" width="60.7265625" style="3" customWidth="1"/>
    <col min="9" max="9" width="15.81640625" style="3" customWidth="1"/>
    <col min="10" max="10" width="14.7265625" style="3" customWidth="1"/>
    <col min="11" max="11" width="13.26953125" style="3" bestFit="1" customWidth="1"/>
    <col min="12" max="16384" width="8.81640625" style="3"/>
  </cols>
  <sheetData>
    <row r="1" spans="1:11" x14ac:dyDescent="0.35">
      <c r="B1"/>
      <c r="C1"/>
      <c r="D1" s="1"/>
      <c r="E1"/>
      <c r="F1"/>
      <c r="G1"/>
      <c r="H1" s="2"/>
      <c r="I1" s="2"/>
      <c r="J1" s="2"/>
      <c r="K1" s="2"/>
    </row>
    <row r="2" spans="1:11" s="7" customFormat="1" ht="23.5" x14ac:dyDescent="0.55000000000000004">
      <c r="A2" s="4"/>
      <c r="B2" s="279" t="s">
        <v>106</v>
      </c>
      <c r="C2" s="207"/>
      <c r="D2" s="5"/>
      <c r="E2" s="296" t="s">
        <v>107</v>
      </c>
      <c r="F2" s="297"/>
      <c r="G2" s="4"/>
      <c r="H2" s="6"/>
      <c r="I2" s="6"/>
      <c r="J2" s="6"/>
      <c r="K2" s="6"/>
    </row>
    <row r="3" spans="1:11" s="7" customFormat="1" ht="23.5" x14ac:dyDescent="0.55000000000000004">
      <c r="A3" s="4"/>
      <c r="B3" s="8" t="s">
        <v>0</v>
      </c>
      <c r="C3" s="9"/>
      <c r="D3" s="10"/>
      <c r="E3" s="11"/>
      <c r="F3" s="12"/>
      <c r="G3" s="4"/>
      <c r="H3" s="6"/>
      <c r="I3" s="6"/>
      <c r="J3" s="6"/>
      <c r="K3" s="6"/>
    </row>
    <row r="4" spans="1:11" s="7" customFormat="1" ht="23.5" x14ac:dyDescent="0.55000000000000004">
      <c r="A4" s="4"/>
      <c r="B4" s="13"/>
      <c r="C4" s="9"/>
      <c r="D4" s="10"/>
      <c r="E4" s="11"/>
      <c r="F4" s="12"/>
      <c r="G4" s="4"/>
      <c r="H4" s="14"/>
      <c r="I4" s="6"/>
      <c r="J4" s="6"/>
      <c r="K4" s="6"/>
    </row>
    <row r="5" spans="1:11" s="7" customFormat="1" ht="45.65" customHeight="1" x14ac:dyDescent="0.55000000000000004">
      <c r="A5" s="4"/>
      <c r="B5" s="298" t="s">
        <v>1</v>
      </c>
      <c r="C5" s="299"/>
      <c r="D5" s="300"/>
      <c r="E5" s="301"/>
      <c r="F5" s="12"/>
      <c r="G5" s="4"/>
      <c r="H5" s="15" t="str">
        <f>IF(D5=0,TEXT(H7," "),TEXT(D5,"dd-mmm-yyyy"))</f>
        <v xml:space="preserve"> </v>
      </c>
      <c r="I5" s="16" t="str">
        <f>IF(D5=0, TEXT(H7," "), MONTH(H5))</f>
        <v xml:space="preserve"> </v>
      </c>
      <c r="J5" s="17" t="str">
        <f>IF(D5=0,TEXT(H7," "),YEAR(H5))</f>
        <v xml:space="preserve"> </v>
      </c>
      <c r="K5" s="6"/>
    </row>
    <row r="6" spans="1:11" s="7" customFormat="1" ht="51.65" customHeight="1" x14ac:dyDescent="0.55000000000000004">
      <c r="A6" s="4"/>
      <c r="B6" s="18" t="s">
        <v>2</v>
      </c>
      <c r="C6" s="19"/>
      <c r="D6" s="302"/>
      <c r="E6" s="302"/>
      <c r="F6" s="12"/>
      <c r="G6" s="4"/>
      <c r="H6" s="20">
        <f>D6</f>
        <v>0</v>
      </c>
      <c r="I6" s="6"/>
      <c r="J6" s="17"/>
      <c r="K6" s="17"/>
    </row>
    <row r="7" spans="1:11" x14ac:dyDescent="0.35">
      <c r="B7" s="21"/>
      <c r="C7" s="22"/>
      <c r="D7" s="23"/>
      <c r="E7" s="24"/>
      <c r="F7" s="25"/>
      <c r="G7"/>
      <c r="H7" s="2"/>
      <c r="I7" s="2"/>
      <c r="J7" s="2"/>
      <c r="K7" s="2"/>
    </row>
    <row r="8" spans="1:11" x14ac:dyDescent="0.35">
      <c r="B8" s="26"/>
      <c r="C8" s="27"/>
      <c r="D8" s="1"/>
      <c r="E8"/>
      <c r="F8"/>
      <c r="G8"/>
      <c r="H8" s="2"/>
      <c r="I8" s="2"/>
      <c r="J8" s="2"/>
      <c r="K8" s="2"/>
    </row>
    <row r="9" spans="1:11" s="7" customFormat="1" ht="23.5" x14ac:dyDescent="0.55000000000000004">
      <c r="A9" s="4"/>
      <c r="B9" s="303" t="str">
        <f>CONCATENATE("Grant to be claimed in FY : ",H9,"/",I9)</f>
        <v xml:space="preserve">Grant to be claimed in FY :  / </v>
      </c>
      <c r="C9" s="304"/>
      <c r="D9" s="304"/>
      <c r="E9" s="28"/>
      <c r="F9" s="4"/>
      <c r="G9" s="4"/>
      <c r="H9" s="29" t="str">
        <f>IF(I5&gt;3,J5,J5-1)</f>
        <v xml:space="preserve"> </v>
      </c>
      <c r="I9" s="30" t="str">
        <f>IF(I5&gt;3,IF(D5=0,TEXT(H7," "),YEAR(H5)+1),IF(D5=0,TEXT(H7," "),YEAR(H5)))</f>
        <v xml:space="preserve"> </v>
      </c>
      <c r="J9" s="6"/>
      <c r="K9" s="6"/>
    </row>
    <row r="10" spans="1:11" s="7" customFormat="1" ht="23.5" x14ac:dyDescent="0.55000000000000004">
      <c r="A10" s="4"/>
      <c r="B10" s="271"/>
      <c r="C10" s="272"/>
      <c r="D10" s="272"/>
      <c r="E10" s="28"/>
      <c r="F10" s="4"/>
      <c r="G10" s="4"/>
      <c r="H10" s="29"/>
      <c r="I10" s="30"/>
      <c r="J10" s="6"/>
      <c r="K10" s="6"/>
    </row>
    <row r="11" spans="1:11" s="35" customFormat="1" ht="23.5" x14ac:dyDescent="0.35">
      <c r="A11" s="31"/>
      <c r="B11" s="295" t="s">
        <v>3</v>
      </c>
      <c r="C11" s="295"/>
      <c r="D11" s="295"/>
      <c r="E11" s="295"/>
      <c r="F11" s="295"/>
      <c r="G11" s="31"/>
      <c r="H11" s="32"/>
      <c r="I11" s="33"/>
      <c r="J11" s="34"/>
      <c r="K11" s="34"/>
    </row>
    <row r="12" spans="1:11" ht="15" thickBot="1" x14ac:dyDescent="0.4">
      <c r="B12" s="36"/>
      <c r="C12" s="36"/>
      <c r="D12" s="1"/>
      <c r="E12"/>
      <c r="F12"/>
      <c r="G12"/>
      <c r="H12" s="2"/>
      <c r="I12" s="2"/>
      <c r="J12" s="2"/>
      <c r="K12" s="2"/>
    </row>
    <row r="13" spans="1:11" s="39" customFormat="1" ht="40.15" customHeight="1" x14ac:dyDescent="0.5">
      <c r="A13" s="37"/>
      <c r="B13" s="38">
        <v>1</v>
      </c>
      <c r="C13" s="306" t="s">
        <v>4</v>
      </c>
      <c r="D13" s="307"/>
      <c r="E13" s="307"/>
      <c r="F13" s="308"/>
      <c r="G13" s="37"/>
    </row>
    <row r="14" spans="1:11" s="39" customFormat="1" ht="68.5" customHeight="1" x14ac:dyDescent="0.5">
      <c r="A14" s="37"/>
      <c r="B14" s="40">
        <v>2</v>
      </c>
      <c r="C14" s="309" t="s">
        <v>108</v>
      </c>
      <c r="D14" s="310"/>
      <c r="E14" s="310"/>
      <c r="F14" s="311"/>
      <c r="G14" s="37"/>
    </row>
    <row r="15" spans="1:11" s="39" customFormat="1" ht="40.15" customHeight="1" x14ac:dyDescent="0.5">
      <c r="A15" s="37"/>
      <c r="B15" s="40">
        <v>3</v>
      </c>
      <c r="C15" s="309" t="s">
        <v>5</v>
      </c>
      <c r="D15" s="310"/>
      <c r="E15" s="310"/>
      <c r="F15" s="311"/>
      <c r="G15" s="37"/>
    </row>
    <row r="16" spans="1:11" s="39" customFormat="1" ht="48" customHeight="1" x14ac:dyDescent="0.5">
      <c r="A16" s="37"/>
      <c r="B16" s="40">
        <v>4</v>
      </c>
      <c r="C16" s="309" t="s">
        <v>6</v>
      </c>
      <c r="D16" s="310"/>
      <c r="E16" s="310"/>
      <c r="F16" s="311"/>
      <c r="G16" s="37"/>
    </row>
    <row r="17" spans="1:7" s="39" customFormat="1" ht="48" customHeight="1" x14ac:dyDescent="0.5">
      <c r="A17" s="37"/>
      <c r="B17" s="40">
        <v>5</v>
      </c>
      <c r="C17" s="309" t="s">
        <v>121</v>
      </c>
      <c r="D17" s="310"/>
      <c r="E17" s="310"/>
      <c r="F17" s="311"/>
      <c r="G17" s="37"/>
    </row>
    <row r="18" spans="1:7" s="39" customFormat="1" ht="48" customHeight="1" x14ac:dyDescent="0.5">
      <c r="A18" s="37"/>
      <c r="B18" s="41">
        <v>6</v>
      </c>
      <c r="C18" s="309" t="s">
        <v>7</v>
      </c>
      <c r="D18" s="310"/>
      <c r="E18" s="310"/>
      <c r="F18" s="311"/>
      <c r="G18" s="37"/>
    </row>
    <row r="19" spans="1:7" s="39" customFormat="1" ht="155.15" customHeight="1" x14ac:dyDescent="0.5">
      <c r="A19" s="37"/>
      <c r="B19" s="40">
        <v>7</v>
      </c>
      <c r="C19" s="309" t="s">
        <v>139</v>
      </c>
      <c r="D19" s="310"/>
      <c r="E19" s="310"/>
      <c r="F19" s="311"/>
      <c r="G19" s="37"/>
    </row>
    <row r="20" spans="1:7" s="39" customFormat="1" ht="40.15" customHeight="1" x14ac:dyDescent="0.5">
      <c r="A20" s="37"/>
      <c r="B20" s="41">
        <v>8</v>
      </c>
      <c r="C20" s="309" t="s">
        <v>8</v>
      </c>
      <c r="D20" s="310"/>
      <c r="E20" s="310"/>
      <c r="F20" s="311"/>
      <c r="G20" s="37"/>
    </row>
    <row r="21" spans="1:7" s="39" customFormat="1" ht="66.75" customHeight="1" x14ac:dyDescent="0.5">
      <c r="A21" s="37"/>
      <c r="B21" s="41">
        <v>9</v>
      </c>
      <c r="C21" s="309" t="s">
        <v>9</v>
      </c>
      <c r="D21" s="310"/>
      <c r="E21" s="310"/>
      <c r="F21" s="311"/>
      <c r="G21" s="37"/>
    </row>
    <row r="22" spans="1:7" s="39" customFormat="1" ht="48" customHeight="1" thickBot="1" x14ac:dyDescent="0.55000000000000004">
      <c r="A22" s="37"/>
      <c r="B22" s="42">
        <v>10</v>
      </c>
      <c r="C22" s="312" t="s">
        <v>10</v>
      </c>
      <c r="D22" s="313"/>
      <c r="E22" s="313"/>
      <c r="F22" s="314"/>
      <c r="G22" s="37"/>
    </row>
    <row r="23" spans="1:7" x14ac:dyDescent="0.35">
      <c r="B23" s="43"/>
      <c r="C23" s="43"/>
      <c r="D23" s="43"/>
      <c r="E23"/>
      <c r="F23"/>
      <c r="G23"/>
    </row>
    <row r="24" spans="1:7" x14ac:dyDescent="0.35">
      <c r="B24" s="44"/>
      <c r="C24" s="36"/>
      <c r="D24" s="36"/>
      <c r="E24"/>
      <c r="F24"/>
      <c r="G24"/>
    </row>
    <row r="25" spans="1:7" s="39" customFormat="1" ht="21" x14ac:dyDescent="0.5">
      <c r="A25" s="37"/>
      <c r="B25" s="45" t="s">
        <v>11</v>
      </c>
      <c r="C25" s="46"/>
      <c r="D25" s="46"/>
      <c r="E25" s="37"/>
      <c r="F25" s="37"/>
      <c r="G25" s="37"/>
    </row>
    <row r="26" spans="1:7" s="50" customFormat="1" ht="18.5" x14ac:dyDescent="0.45">
      <c r="A26" s="47"/>
      <c r="B26" s="48"/>
      <c r="C26" s="49"/>
      <c r="D26" s="49"/>
      <c r="E26" s="47"/>
      <c r="F26" s="47"/>
      <c r="G26" s="47"/>
    </row>
    <row r="27" spans="1:7" s="50" customFormat="1" ht="18.5" x14ac:dyDescent="0.45">
      <c r="A27" s="47"/>
      <c r="B27" s="48"/>
      <c r="C27" s="49"/>
      <c r="D27" s="49"/>
      <c r="E27" s="47"/>
      <c r="F27" s="47"/>
      <c r="G27" s="47"/>
    </row>
    <row r="28" spans="1:7" s="39" customFormat="1" ht="21" x14ac:dyDescent="0.5">
      <c r="A28" s="37"/>
      <c r="B28" s="51"/>
      <c r="C28" s="52"/>
      <c r="D28" s="52"/>
      <c r="E28" s="37"/>
      <c r="F28" s="37"/>
      <c r="G28" s="37"/>
    </row>
    <row r="29" spans="1:7" s="39" customFormat="1" ht="21" x14ac:dyDescent="0.5">
      <c r="A29" s="37"/>
      <c r="B29" s="315" t="s">
        <v>12</v>
      </c>
      <c r="C29" s="315"/>
      <c r="D29" s="315"/>
      <c r="E29" s="37"/>
      <c r="F29" s="37"/>
      <c r="G29" s="37"/>
    </row>
    <row r="30" spans="1:7" s="39" customFormat="1" ht="21" x14ac:dyDescent="0.5">
      <c r="A30" s="37"/>
      <c r="B30" s="305" t="s">
        <v>13</v>
      </c>
      <c r="C30" s="305"/>
      <c r="D30" s="305"/>
      <c r="E30" s="37"/>
      <c r="F30" s="37"/>
      <c r="G30" s="37"/>
    </row>
    <row r="31" spans="1:7" x14ac:dyDescent="0.35">
      <c r="B31" s="53"/>
      <c r="C31" s="53"/>
      <c r="D31" s="53"/>
      <c r="E31"/>
      <c r="F31"/>
      <c r="G31"/>
    </row>
    <row r="32" spans="1:7" s="50" customFormat="1" ht="18.5" x14ac:dyDescent="0.45">
      <c r="A32" s="47"/>
      <c r="B32" s="54" t="s">
        <v>14</v>
      </c>
      <c r="C32" s="54"/>
      <c r="D32" s="54"/>
      <c r="E32" s="47"/>
      <c r="F32" s="47"/>
      <c r="G32" s="47"/>
    </row>
    <row r="33" spans="2:7" ht="18.5" x14ac:dyDescent="0.45">
      <c r="B33" s="48"/>
      <c r="C33" s="49"/>
      <c r="D33" s="49"/>
      <c r="E33"/>
      <c r="F33"/>
      <c r="G33"/>
    </row>
    <row r="34" spans="2:7" ht="18.5" x14ac:dyDescent="0.45">
      <c r="B34" s="55"/>
      <c r="C34" s="56"/>
      <c r="D34" s="56"/>
    </row>
    <row r="35" spans="2:7" ht="18.5" x14ac:dyDescent="0.45">
      <c r="B35" s="55"/>
      <c r="C35" s="56"/>
      <c r="D35" s="56"/>
    </row>
    <row r="36" spans="2:7" ht="18.5" x14ac:dyDescent="0.45">
      <c r="B36" s="55"/>
      <c r="C36" s="56"/>
      <c r="D36" s="56"/>
    </row>
    <row r="37" spans="2:7" ht="18.5" x14ac:dyDescent="0.45">
      <c r="B37" s="55"/>
      <c r="C37" s="56"/>
      <c r="D37" s="56"/>
    </row>
    <row r="38" spans="2:7" ht="18.5" x14ac:dyDescent="0.45">
      <c r="B38" s="55"/>
      <c r="C38" s="56"/>
      <c r="D38" s="56"/>
    </row>
    <row r="39" spans="2:7" ht="18.5" x14ac:dyDescent="0.45">
      <c r="B39" s="55"/>
      <c r="C39" s="56"/>
      <c r="D39" s="56"/>
    </row>
    <row r="40" spans="2:7" ht="18.5" x14ac:dyDescent="0.45">
      <c r="B40" s="55"/>
      <c r="C40" s="56"/>
      <c r="D40" s="56"/>
    </row>
    <row r="41" spans="2:7" x14ac:dyDescent="0.35">
      <c r="B41" s="57"/>
      <c r="C41" s="57"/>
    </row>
    <row r="42" spans="2:7" x14ac:dyDescent="0.35">
      <c r="B42" s="57"/>
      <c r="C42" s="57"/>
    </row>
    <row r="43" spans="2:7" x14ac:dyDescent="0.35">
      <c r="B43" s="57"/>
      <c r="C43" s="57"/>
    </row>
    <row r="44" spans="2:7" x14ac:dyDescent="0.35">
      <c r="B44" s="57"/>
      <c r="C44" s="57"/>
    </row>
    <row r="45" spans="2:7" x14ac:dyDescent="0.35">
      <c r="B45" s="57"/>
      <c r="C45" s="57"/>
    </row>
    <row r="46" spans="2:7" x14ac:dyDescent="0.35">
      <c r="B46" s="57"/>
      <c r="C46" s="57"/>
    </row>
    <row r="47" spans="2:7" x14ac:dyDescent="0.35">
      <c r="B47" s="57"/>
      <c r="C47" s="57"/>
    </row>
  </sheetData>
  <mergeCells count="18">
    <mergeCell ref="B30:D30"/>
    <mergeCell ref="C13:F13"/>
    <mergeCell ref="C14:F14"/>
    <mergeCell ref="C15:F15"/>
    <mergeCell ref="C16:F16"/>
    <mergeCell ref="C17:F17"/>
    <mergeCell ref="C18:F18"/>
    <mergeCell ref="C19:F19"/>
    <mergeCell ref="C20:F20"/>
    <mergeCell ref="C21:F21"/>
    <mergeCell ref="C22:F22"/>
    <mergeCell ref="B29:D29"/>
    <mergeCell ref="B11:F11"/>
    <mergeCell ref="E2:F2"/>
    <mergeCell ref="B5:C5"/>
    <mergeCell ref="D5:E5"/>
    <mergeCell ref="D6:E6"/>
    <mergeCell ref="B9:D9"/>
  </mergeCells>
  <pageMargins left="0.70866141732283472" right="0.70866141732283472" top="0.74803149606299213" bottom="0.74803149606299213" header="0.31496062992125984" footer="0.31496062992125984"/>
  <pageSetup paperSize="9" scale="70" orientation="portrait" r:id="rId1"/>
  <headerFooter>
    <oddFooter>&amp;L&amp;A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A58C2-A5FF-4AA2-AB71-C5C2D1801EB0}">
  <sheetPr codeName="Sheet2">
    <tabColor rgb="FF0000FF"/>
    <pageSetUpPr fitToPage="1"/>
  </sheetPr>
  <dimension ref="A1:R71"/>
  <sheetViews>
    <sheetView showGridLines="0" zoomScale="70" zoomScaleNormal="70" workbookViewId="0">
      <selection activeCell="B2" sqref="B2"/>
    </sheetView>
  </sheetViews>
  <sheetFormatPr defaultColWidth="9.1796875" defaultRowHeight="14.5" x14ac:dyDescent="0.35"/>
  <cols>
    <col min="1" max="1" width="3" style="63" customWidth="1"/>
    <col min="2" max="2" width="7.26953125" style="63" customWidth="1"/>
    <col min="3" max="4" width="4.54296875" style="63" customWidth="1"/>
    <col min="5" max="5" width="18.7265625" style="63" customWidth="1"/>
    <col min="6" max="6" width="81.453125" style="63" customWidth="1"/>
    <col min="7" max="7" width="8.453125" style="63" customWidth="1"/>
    <col min="8" max="8" width="23" style="63" customWidth="1"/>
    <col min="9" max="9" width="22.7265625" style="131" customWidth="1"/>
    <col min="10" max="10" width="1" style="63" customWidth="1"/>
    <col min="11" max="11" width="22.7265625" style="63" customWidth="1"/>
    <col min="12" max="16384" width="9.1796875" style="63"/>
  </cols>
  <sheetData>
    <row r="1" spans="1:18" x14ac:dyDescent="0.35">
      <c r="A1" s="59"/>
      <c r="B1" s="60"/>
      <c r="C1" s="59"/>
      <c r="D1" s="59"/>
      <c r="E1" s="59"/>
      <c r="F1" s="59"/>
      <c r="G1" s="59"/>
      <c r="H1" s="59"/>
      <c r="I1" s="61"/>
      <c r="J1" s="59"/>
      <c r="K1" s="62"/>
    </row>
    <row r="2" spans="1:18" s="67" customFormat="1" ht="23.5" x14ac:dyDescent="0.55000000000000004">
      <c r="A2" s="64"/>
      <c r="B2" s="279" t="s">
        <v>106</v>
      </c>
      <c r="C2" s="206"/>
      <c r="D2" s="206"/>
      <c r="E2" s="206"/>
      <c r="F2" s="65"/>
      <c r="G2" s="65"/>
      <c r="H2" s="65"/>
      <c r="I2" s="66" t="str">
        <f>'CCF Development Grant Front Pg'!E2</f>
        <v>Version: 1 Oct 2021</v>
      </c>
      <c r="J2"/>
      <c r="K2" s="2"/>
    </row>
    <row r="3" spans="1:18" ht="23.5" x14ac:dyDescent="0.55000000000000004">
      <c r="A3" s="64"/>
      <c r="B3" s="8" t="s">
        <v>0</v>
      </c>
      <c r="C3" s="68"/>
      <c r="D3" s="68"/>
      <c r="E3" s="68"/>
      <c r="F3" s="69"/>
      <c r="G3" s="69"/>
      <c r="H3" s="69"/>
      <c r="I3" s="70"/>
      <c r="J3"/>
      <c r="K3" s="2"/>
    </row>
    <row r="4" spans="1:18" s="77" customFormat="1" ht="21" x14ac:dyDescent="0.5">
      <c r="A4" s="71"/>
      <c r="B4" s="72"/>
      <c r="C4" s="73"/>
      <c r="D4" s="73"/>
      <c r="E4" s="73"/>
      <c r="F4" s="74"/>
      <c r="G4" s="74"/>
      <c r="H4" s="74"/>
      <c r="I4" s="75"/>
      <c r="J4" s="37"/>
      <c r="K4" s="76"/>
    </row>
    <row r="5" spans="1:18" s="82" customFormat="1" ht="23.5" x14ac:dyDescent="0.55000000000000004">
      <c r="A5" s="28"/>
      <c r="B5" s="78" t="s">
        <v>15</v>
      </c>
      <c r="C5" s="79"/>
      <c r="D5" s="79"/>
      <c r="E5" s="79"/>
      <c r="F5" s="80" t="str">
        <f>'CCF Development Grant Front Pg'!H5</f>
        <v xml:space="preserve"> </v>
      </c>
      <c r="G5" s="79"/>
      <c r="H5" s="79"/>
      <c r="I5" s="81"/>
      <c r="J5" s="4"/>
      <c r="K5" s="6"/>
    </row>
    <row r="6" spans="1:18" s="82" customFormat="1" ht="49.9" customHeight="1" x14ac:dyDescent="0.55000000000000004">
      <c r="A6" s="28"/>
      <c r="B6" s="316" t="s">
        <v>2</v>
      </c>
      <c r="C6" s="317"/>
      <c r="D6" s="317"/>
      <c r="E6" s="317"/>
      <c r="F6" s="318">
        <f>'CCF Development Grant Front Pg'!H6</f>
        <v>0</v>
      </c>
      <c r="G6" s="318"/>
      <c r="H6" s="318"/>
      <c r="I6" s="319"/>
      <c r="J6" s="4"/>
      <c r="K6" s="6"/>
    </row>
    <row r="7" spans="1:18" x14ac:dyDescent="0.35">
      <c r="A7" s="59"/>
      <c r="B7" s="83"/>
      <c r="C7" s="84"/>
      <c r="D7" s="84"/>
      <c r="E7" s="84"/>
      <c r="F7" s="84"/>
      <c r="G7" s="84"/>
      <c r="H7" s="84"/>
      <c r="I7" s="85"/>
      <c r="J7" s="59"/>
      <c r="K7" s="62"/>
    </row>
    <row r="8" spans="1:18" ht="15" thickBot="1" x14ac:dyDescent="0.4">
      <c r="A8" s="59"/>
      <c r="B8" s="60"/>
      <c r="C8" s="59"/>
      <c r="D8" s="59"/>
      <c r="E8" s="59"/>
      <c r="F8" s="59"/>
      <c r="G8" s="59"/>
      <c r="H8" s="59"/>
      <c r="I8" s="61"/>
      <c r="J8" s="59"/>
      <c r="K8" s="62"/>
    </row>
    <row r="9" spans="1:18" ht="48.75" customHeight="1" thickBot="1" x14ac:dyDescent="0.4">
      <c r="A9" s="59"/>
      <c r="B9" s="218"/>
      <c r="C9" s="320" t="s">
        <v>128</v>
      </c>
      <c r="D9" s="321"/>
      <c r="E9" s="321"/>
      <c r="F9" s="321"/>
      <c r="G9" s="322"/>
      <c r="H9" s="326" t="s">
        <v>130</v>
      </c>
      <c r="I9" s="327"/>
      <c r="J9" s="59"/>
      <c r="K9" s="2"/>
      <c r="L9" s="67"/>
      <c r="M9" s="67"/>
      <c r="N9" s="67"/>
      <c r="O9" s="67"/>
      <c r="P9" s="67"/>
      <c r="Q9" s="67"/>
      <c r="R9" s="67"/>
    </row>
    <row r="10" spans="1:18" ht="21" customHeight="1" thickBot="1" x14ac:dyDescent="0.4">
      <c r="A10" s="59"/>
      <c r="B10" s="219" t="s">
        <v>16</v>
      </c>
      <c r="C10" s="323"/>
      <c r="D10" s="324"/>
      <c r="E10" s="324"/>
      <c r="F10" s="324"/>
      <c r="G10" s="325"/>
      <c r="H10" s="210" t="s">
        <v>17</v>
      </c>
      <c r="I10" s="284" t="s">
        <v>122</v>
      </c>
      <c r="J10" s="59"/>
      <c r="K10" s="2"/>
    </row>
    <row r="11" spans="1:18" s="88" customFormat="1" ht="19.899999999999999" customHeight="1" x14ac:dyDescent="0.35">
      <c r="A11" s="86"/>
      <c r="B11" s="215">
        <v>1</v>
      </c>
      <c r="C11" s="328" t="s">
        <v>109</v>
      </c>
      <c r="D11" s="328"/>
      <c r="E11" s="328"/>
      <c r="F11" s="328"/>
      <c r="G11" s="329"/>
      <c r="H11" s="211">
        <v>0.8</v>
      </c>
      <c r="I11" s="212">
        <v>30000</v>
      </c>
      <c r="J11" s="86"/>
      <c r="K11" s="87" t="s">
        <v>18</v>
      </c>
    </row>
    <row r="12" spans="1:18" s="88" customFormat="1" ht="19.899999999999999" customHeight="1" x14ac:dyDescent="0.35">
      <c r="A12" s="86"/>
      <c r="B12" s="216">
        <v>2</v>
      </c>
      <c r="C12" s="330" t="s">
        <v>110</v>
      </c>
      <c r="D12" s="328"/>
      <c r="E12" s="328"/>
      <c r="F12" s="328"/>
      <c r="G12" s="329"/>
      <c r="H12" s="211">
        <v>0.8</v>
      </c>
      <c r="I12" s="212">
        <v>40000</v>
      </c>
      <c r="J12" s="86"/>
      <c r="K12" s="87" t="s">
        <v>19</v>
      </c>
    </row>
    <row r="13" spans="1:18" s="88" customFormat="1" ht="19.5" customHeight="1" x14ac:dyDescent="0.35">
      <c r="A13" s="86"/>
      <c r="B13" s="216">
        <v>3</v>
      </c>
      <c r="C13" s="330" t="s">
        <v>111</v>
      </c>
      <c r="D13" s="328"/>
      <c r="E13" s="328"/>
      <c r="F13" s="328"/>
      <c r="G13" s="329"/>
      <c r="H13" s="211">
        <v>0.8</v>
      </c>
      <c r="I13" s="212">
        <v>50000</v>
      </c>
      <c r="J13" s="86"/>
      <c r="K13" s="87" t="s">
        <v>20</v>
      </c>
    </row>
    <row r="14" spans="1:18" s="88" customFormat="1" ht="19.5" customHeight="1" thickBot="1" x14ac:dyDescent="0.4">
      <c r="A14" s="86"/>
      <c r="B14" s="217">
        <v>4</v>
      </c>
      <c r="C14" s="331" t="s">
        <v>112</v>
      </c>
      <c r="D14" s="332"/>
      <c r="E14" s="332"/>
      <c r="F14" s="332"/>
      <c r="G14" s="333"/>
      <c r="H14" s="213">
        <v>0.8</v>
      </c>
      <c r="I14" s="214">
        <v>100000</v>
      </c>
      <c r="J14" s="86"/>
      <c r="K14" s="87" t="s">
        <v>21</v>
      </c>
    </row>
    <row r="15" spans="1:18" s="91" customFormat="1" ht="21" x14ac:dyDescent="0.35">
      <c r="A15" s="89"/>
      <c r="B15" s="223"/>
      <c r="C15" s="224"/>
      <c r="D15" s="224"/>
      <c r="E15" s="224"/>
      <c r="F15" s="224"/>
      <c r="G15" s="224"/>
      <c r="H15" s="225"/>
      <c r="I15" s="226"/>
      <c r="J15" s="89"/>
      <c r="K15" s="90"/>
    </row>
    <row r="16" spans="1:18" s="88" customFormat="1" ht="19.899999999999999" customHeight="1" x14ac:dyDescent="0.35">
      <c r="A16" s="86"/>
      <c r="B16" s="220"/>
      <c r="C16" s="334" t="s">
        <v>22</v>
      </c>
      <c r="D16" s="334"/>
      <c r="E16" s="334"/>
      <c r="F16" s="334"/>
      <c r="G16" s="227"/>
      <c r="H16" s="335" t="s">
        <v>131</v>
      </c>
      <c r="I16" s="336"/>
      <c r="J16" s="86"/>
      <c r="K16" s="87"/>
    </row>
    <row r="17" spans="1:17" s="91" customFormat="1" ht="21.5" thickBot="1" x14ac:dyDescent="0.4">
      <c r="A17" s="89"/>
      <c r="B17" s="221"/>
      <c r="C17" s="222"/>
      <c r="D17" s="222"/>
      <c r="E17" s="222"/>
      <c r="F17" s="222"/>
      <c r="G17" s="222"/>
      <c r="H17" s="213"/>
      <c r="I17" s="228"/>
      <c r="J17" s="89"/>
      <c r="K17" s="90"/>
    </row>
    <row r="18" spans="1:17" ht="15" thickBot="1" x14ac:dyDescent="0.4">
      <c r="A18" s="59"/>
      <c r="B18" s="59"/>
      <c r="C18" s="59"/>
      <c r="D18" s="59"/>
      <c r="E18" s="59"/>
      <c r="F18" s="59"/>
      <c r="G18" s="59"/>
      <c r="H18" s="59"/>
      <c r="I18" s="61"/>
      <c r="J18" s="59"/>
      <c r="K18" s="59"/>
    </row>
    <row r="19" spans="1:17" s="102" customFormat="1" ht="61.5" customHeight="1" x14ac:dyDescent="0.35">
      <c r="A19" s="92"/>
      <c r="B19" s="98"/>
      <c r="C19" s="99"/>
      <c r="D19" s="100"/>
      <c r="E19" s="339" t="str">
        <f>IF(G16=4,K14,IF(G16=2,K12,(IF(G16=3,K13,K11))))</f>
        <v>Tier A - 80% of actual cost, capped at $30,000</v>
      </c>
      <c r="F19" s="340"/>
      <c r="G19" s="99"/>
      <c r="H19" s="229" t="s">
        <v>23</v>
      </c>
      <c r="I19" s="230" t="s">
        <v>24</v>
      </c>
      <c r="J19" s="231"/>
      <c r="K19" s="341" t="s">
        <v>129</v>
      </c>
      <c r="O19" s="63"/>
      <c r="P19" s="63"/>
      <c r="Q19" s="63"/>
    </row>
    <row r="20" spans="1:17" s="102" customFormat="1" ht="21.5" thickBot="1" x14ac:dyDescent="0.4">
      <c r="A20" s="92"/>
      <c r="B20" s="103"/>
      <c r="C20" s="104"/>
      <c r="D20" s="105"/>
      <c r="E20" s="105"/>
      <c r="F20" s="106"/>
      <c r="G20" s="104"/>
      <c r="H20" s="232"/>
      <c r="I20" s="233"/>
      <c r="J20" s="231"/>
      <c r="K20" s="342"/>
      <c r="O20" s="63"/>
      <c r="P20" s="63"/>
      <c r="Q20" s="63"/>
    </row>
    <row r="21" spans="1:17" ht="69" customHeight="1" x14ac:dyDescent="0.35">
      <c r="A21" s="59"/>
      <c r="B21" s="107"/>
      <c r="C21" s="343" t="s">
        <v>141</v>
      </c>
      <c r="D21" s="344"/>
      <c r="E21" s="344"/>
      <c r="F21" s="344"/>
      <c r="G21" s="344"/>
      <c r="H21" s="344"/>
      <c r="I21" s="345"/>
      <c r="J21" s="118"/>
      <c r="K21" s="287" t="s">
        <v>17</v>
      </c>
    </row>
    <row r="22" spans="1:17" s="67" customFormat="1" ht="19.899999999999999" customHeight="1" x14ac:dyDescent="0.35">
      <c r="A22" s="95"/>
      <c r="B22" s="137" t="s">
        <v>25</v>
      </c>
      <c r="C22" s="142" t="s">
        <v>26</v>
      </c>
      <c r="D22" s="143"/>
      <c r="E22" s="143"/>
      <c r="F22" s="144"/>
      <c r="G22" s="145"/>
      <c r="H22" s="144"/>
      <c r="I22" s="234"/>
      <c r="J22" s="118"/>
      <c r="K22" s="288"/>
    </row>
    <row r="23" spans="1:17" s="67" customFormat="1" ht="21" x14ac:dyDescent="0.35">
      <c r="A23" s="95"/>
      <c r="B23" s="147"/>
      <c r="C23" s="145" t="s">
        <v>27</v>
      </c>
      <c r="D23" s="346" t="s">
        <v>28</v>
      </c>
      <c r="E23" s="346"/>
      <c r="F23" s="347"/>
      <c r="G23" s="145"/>
      <c r="H23" s="235">
        <f>_xlfn.NUMBERVALUE('1) Productivity Solutions'!F14)</f>
        <v>0</v>
      </c>
      <c r="I23" s="236">
        <f>K23*H23</f>
        <v>0</v>
      </c>
      <c r="J23" s="188"/>
      <c r="K23" s="289">
        <v>0.8</v>
      </c>
    </row>
    <row r="24" spans="1:17" s="67" customFormat="1" ht="21" x14ac:dyDescent="0.35">
      <c r="A24" s="95"/>
      <c r="B24" s="147"/>
      <c r="C24" s="145" t="s">
        <v>29</v>
      </c>
      <c r="D24" s="348" t="s">
        <v>30</v>
      </c>
      <c r="E24" s="348"/>
      <c r="F24" s="349"/>
      <c r="G24" s="145"/>
      <c r="H24" s="235">
        <f>_xlfn.NUMBERVALUE('1) Productivity Solutions'!F16)</f>
        <v>0</v>
      </c>
      <c r="I24" s="236">
        <f>K24*H24</f>
        <v>0</v>
      </c>
      <c r="J24" s="188"/>
      <c r="K24" s="289">
        <v>0.8</v>
      </c>
    </row>
    <row r="25" spans="1:17" s="67" customFormat="1" ht="21" x14ac:dyDescent="0.35">
      <c r="A25" s="95"/>
      <c r="B25" s="147"/>
      <c r="C25" s="168" t="s">
        <v>31</v>
      </c>
      <c r="D25" s="337" t="s">
        <v>32</v>
      </c>
      <c r="E25" s="337"/>
      <c r="F25" s="338"/>
      <c r="G25" s="145"/>
      <c r="H25" s="235">
        <f>_xlfn.NUMBERVALUE('1) Productivity Solutions'!F18)</f>
        <v>0</v>
      </c>
      <c r="I25" s="236">
        <f>K25*H25</f>
        <v>0</v>
      </c>
      <c r="J25" s="188"/>
      <c r="K25" s="289">
        <v>0.8</v>
      </c>
    </row>
    <row r="26" spans="1:17" ht="21" x14ac:dyDescent="0.35">
      <c r="A26" s="59"/>
      <c r="B26" s="237"/>
      <c r="C26" s="182"/>
      <c r="D26" s="198"/>
      <c r="E26" s="198"/>
      <c r="F26" s="238"/>
      <c r="G26" s="182"/>
      <c r="H26" s="239"/>
      <c r="I26" s="240"/>
      <c r="J26" s="126"/>
      <c r="K26" s="290"/>
    </row>
    <row r="27" spans="1:17" s="67" customFormat="1" ht="21" x14ac:dyDescent="0.35">
      <c r="A27" s="95"/>
      <c r="B27" s="241" t="s">
        <v>33</v>
      </c>
      <c r="C27" s="242" t="s">
        <v>34</v>
      </c>
      <c r="D27" s="243"/>
      <c r="E27" s="243"/>
      <c r="F27" s="244"/>
      <c r="G27" s="245"/>
      <c r="H27" s="246"/>
      <c r="I27" s="247"/>
      <c r="J27" s="126"/>
      <c r="K27" s="291"/>
    </row>
    <row r="28" spans="1:17" s="67" customFormat="1" ht="21" hidden="1" x14ac:dyDescent="0.35">
      <c r="A28" s="95"/>
      <c r="B28" s="147"/>
      <c r="C28" s="145" t="s">
        <v>35</v>
      </c>
      <c r="D28" s="148"/>
      <c r="E28" s="148"/>
      <c r="F28" s="144" t="s">
        <v>36</v>
      </c>
      <c r="G28" s="248"/>
      <c r="H28" s="249">
        <v>0</v>
      </c>
      <c r="I28" s="236">
        <f>IF(G28=1,#REF!,0)</f>
        <v>0</v>
      </c>
      <c r="J28" s="126"/>
      <c r="K28" s="289"/>
    </row>
    <row r="29" spans="1:17" s="67" customFormat="1" ht="21" x14ac:dyDescent="0.35">
      <c r="A29" s="95"/>
      <c r="B29" s="147"/>
      <c r="C29" s="145" t="s">
        <v>37</v>
      </c>
      <c r="D29" s="148" t="s">
        <v>73</v>
      </c>
      <c r="E29" s="148"/>
      <c r="F29" s="144"/>
      <c r="G29" s="145"/>
      <c r="H29" s="235">
        <f>'2) Facilities Enhancement'!F13</f>
        <v>0</v>
      </c>
      <c r="I29" s="236">
        <f>K29*H29</f>
        <v>0</v>
      </c>
      <c r="J29" s="188"/>
      <c r="K29" s="289">
        <v>0.8</v>
      </c>
    </row>
    <row r="30" spans="1:17" ht="21" x14ac:dyDescent="0.35">
      <c r="A30" s="59"/>
      <c r="B30" s="237"/>
      <c r="C30" s="182"/>
      <c r="D30" s="198"/>
      <c r="E30" s="198"/>
      <c r="F30" s="238"/>
      <c r="G30" s="182"/>
      <c r="H30" s="239"/>
      <c r="I30" s="240"/>
      <c r="J30" s="126"/>
      <c r="K30" s="292"/>
    </row>
    <row r="31" spans="1:17" s="67" customFormat="1" ht="21" x14ac:dyDescent="0.35">
      <c r="A31" s="95"/>
      <c r="B31" s="241" t="s">
        <v>38</v>
      </c>
      <c r="C31" s="242" t="s">
        <v>39</v>
      </c>
      <c r="D31" s="243"/>
      <c r="E31" s="243"/>
      <c r="F31" s="244"/>
      <c r="G31" s="245"/>
      <c r="H31" s="246"/>
      <c r="I31" s="247"/>
      <c r="J31" s="126"/>
      <c r="K31" s="291"/>
    </row>
    <row r="32" spans="1:17" ht="21" x14ac:dyDescent="0.35">
      <c r="A32" s="59"/>
      <c r="B32" s="174"/>
      <c r="C32" s="142"/>
      <c r="D32" s="143"/>
      <c r="E32" s="143"/>
      <c r="F32" s="144"/>
      <c r="G32" s="145"/>
      <c r="H32" s="250"/>
      <c r="I32" s="234"/>
      <c r="J32" s="126"/>
      <c r="K32" s="290"/>
    </row>
    <row r="33" spans="1:11" s="67" customFormat="1" ht="21" x14ac:dyDescent="0.35">
      <c r="A33" s="95"/>
      <c r="B33" s="174" t="s">
        <v>40</v>
      </c>
      <c r="C33" s="142" t="s">
        <v>41</v>
      </c>
      <c r="D33" s="143"/>
      <c r="E33" s="143"/>
      <c r="F33" s="144"/>
      <c r="G33" s="145"/>
      <c r="H33" s="250"/>
      <c r="I33" s="234"/>
      <c r="J33" s="126"/>
      <c r="K33" s="290"/>
    </row>
    <row r="34" spans="1:11" s="67" customFormat="1" ht="21" x14ac:dyDescent="0.35">
      <c r="A34" s="95"/>
      <c r="B34" s="174"/>
      <c r="C34" s="168" t="s">
        <v>37</v>
      </c>
      <c r="D34" s="148" t="s">
        <v>42</v>
      </c>
      <c r="E34" s="148"/>
      <c r="F34" s="144"/>
      <c r="G34" s="145"/>
      <c r="H34" s="235">
        <f>_xlfn.NUMBERVALUE('3) Professional Services'!F14)</f>
        <v>0</v>
      </c>
      <c r="I34" s="236">
        <f>K34*H34</f>
        <v>0</v>
      </c>
      <c r="J34" s="188"/>
      <c r="K34" s="289">
        <v>0.8</v>
      </c>
    </row>
    <row r="35" spans="1:11" ht="21" x14ac:dyDescent="0.35">
      <c r="A35" s="59"/>
      <c r="B35" s="178"/>
      <c r="C35" s="168"/>
      <c r="D35" s="148"/>
      <c r="E35" s="148"/>
      <c r="F35" s="144"/>
      <c r="G35" s="145"/>
      <c r="H35" s="250"/>
      <c r="I35" s="234"/>
      <c r="J35" s="126"/>
      <c r="K35" s="290"/>
    </row>
    <row r="36" spans="1:11" s="67" customFormat="1" ht="21" x14ac:dyDescent="0.35">
      <c r="A36" s="95"/>
      <c r="B36" s="174" t="s">
        <v>43</v>
      </c>
      <c r="C36" s="142" t="s">
        <v>44</v>
      </c>
      <c r="D36" s="148"/>
      <c r="E36" s="148"/>
      <c r="F36" s="144"/>
      <c r="G36" s="145"/>
      <c r="H36" s="250"/>
      <c r="I36" s="234"/>
      <c r="J36" s="126"/>
      <c r="K36" s="290"/>
    </row>
    <row r="37" spans="1:11" s="67" customFormat="1" ht="21" x14ac:dyDescent="0.35">
      <c r="A37" s="95"/>
      <c r="B37" s="174"/>
      <c r="C37" s="168" t="s">
        <v>37</v>
      </c>
      <c r="D37" s="148" t="s">
        <v>45</v>
      </c>
      <c r="E37" s="148"/>
      <c r="F37" s="144"/>
      <c r="G37" s="145"/>
      <c r="H37" s="235">
        <f>_xlfn.NUMBERVALUE('3) Professional Services'!F17)</f>
        <v>0</v>
      </c>
      <c r="I37" s="236">
        <f>K37*H37</f>
        <v>0</v>
      </c>
      <c r="J37" s="188"/>
      <c r="K37" s="289">
        <v>0.8</v>
      </c>
    </row>
    <row r="38" spans="1:11" ht="21" x14ac:dyDescent="0.35">
      <c r="A38" s="59"/>
      <c r="B38" s="178"/>
      <c r="C38" s="145"/>
      <c r="D38" s="148"/>
      <c r="E38" s="148"/>
      <c r="F38" s="144"/>
      <c r="G38" s="145"/>
      <c r="H38" s="250"/>
      <c r="I38" s="234"/>
      <c r="J38" s="126"/>
      <c r="K38" s="290"/>
    </row>
    <row r="39" spans="1:11" s="67" customFormat="1" ht="21" x14ac:dyDescent="0.35">
      <c r="A39" s="95"/>
      <c r="B39" s="174" t="s">
        <v>46</v>
      </c>
      <c r="C39" s="142" t="s">
        <v>47</v>
      </c>
      <c r="D39" s="143"/>
      <c r="E39" s="143"/>
      <c r="F39" s="144"/>
      <c r="G39" s="145"/>
      <c r="H39" s="250"/>
      <c r="I39" s="234"/>
      <c r="J39" s="126"/>
      <c r="K39" s="290"/>
    </row>
    <row r="40" spans="1:11" s="67" customFormat="1" ht="21" x14ac:dyDescent="0.35">
      <c r="A40" s="95"/>
      <c r="B40" s="178"/>
      <c r="C40" s="145" t="s">
        <v>37</v>
      </c>
      <c r="D40" s="148" t="s">
        <v>48</v>
      </c>
      <c r="E40" s="148"/>
      <c r="F40" s="144"/>
      <c r="G40" s="145"/>
      <c r="H40" s="235">
        <f>_xlfn.NUMBERVALUE('3) Professional Services'!F20)</f>
        <v>0</v>
      </c>
      <c r="I40" s="236">
        <f>H40*K40</f>
        <v>0</v>
      </c>
      <c r="J40" s="188"/>
      <c r="K40" s="289">
        <v>0.8</v>
      </c>
    </row>
    <row r="41" spans="1:11" ht="21" x14ac:dyDescent="0.35">
      <c r="A41" s="59"/>
      <c r="B41" s="178"/>
      <c r="C41" s="145"/>
      <c r="D41" s="148"/>
      <c r="E41" s="148"/>
      <c r="F41" s="144"/>
      <c r="G41" s="145"/>
      <c r="H41" s="250"/>
      <c r="I41" s="234"/>
      <c r="J41" s="126"/>
      <c r="K41" s="290"/>
    </row>
    <row r="42" spans="1:11" s="67" customFormat="1" ht="18" customHeight="1" x14ac:dyDescent="0.35">
      <c r="A42" s="95"/>
      <c r="B42" s="174" t="s">
        <v>49</v>
      </c>
      <c r="C42" s="142" t="s">
        <v>132</v>
      </c>
      <c r="D42" s="143"/>
      <c r="E42" s="143"/>
      <c r="F42" s="144"/>
      <c r="G42" s="145"/>
      <c r="H42" s="250"/>
      <c r="I42" s="234"/>
      <c r="J42" s="126"/>
      <c r="K42" s="290"/>
    </row>
    <row r="43" spans="1:11" s="67" customFormat="1" ht="21" customHeight="1" x14ac:dyDescent="0.35">
      <c r="A43" s="95"/>
      <c r="B43" s="178"/>
      <c r="C43" s="145" t="s">
        <v>37</v>
      </c>
      <c r="D43" s="148" t="s">
        <v>48</v>
      </c>
      <c r="E43" s="148"/>
      <c r="F43" s="251"/>
      <c r="G43" s="145"/>
      <c r="H43" s="235">
        <f>_xlfn.NUMBERVALUE('3) Professional Services'!F23)</f>
        <v>0</v>
      </c>
      <c r="I43" s="236">
        <f>H43*K43</f>
        <v>0</v>
      </c>
      <c r="J43" s="188"/>
      <c r="K43" s="289">
        <v>0.8</v>
      </c>
    </row>
    <row r="44" spans="1:11" ht="21" x14ac:dyDescent="0.35">
      <c r="A44" s="59"/>
      <c r="B44" s="252"/>
      <c r="C44" s="182"/>
      <c r="D44" s="198"/>
      <c r="E44" s="198"/>
      <c r="F44" s="253"/>
      <c r="G44" s="254"/>
      <c r="H44" s="239"/>
      <c r="I44" s="240"/>
      <c r="J44" s="126"/>
      <c r="K44" s="289"/>
    </row>
    <row r="45" spans="1:11" s="67" customFormat="1" ht="21" x14ac:dyDescent="0.35">
      <c r="A45" s="95"/>
      <c r="B45" s="241" t="s">
        <v>50</v>
      </c>
      <c r="C45" s="242" t="s">
        <v>51</v>
      </c>
      <c r="D45" s="243"/>
      <c r="E45" s="243"/>
      <c r="F45" s="244"/>
      <c r="G45" s="245"/>
      <c r="H45" s="246"/>
      <c r="I45" s="247"/>
      <c r="J45" s="126"/>
      <c r="K45" s="291"/>
    </row>
    <row r="46" spans="1:11" s="67" customFormat="1" ht="27.5" customHeight="1" x14ac:dyDescent="0.5">
      <c r="A46" s="95"/>
      <c r="B46" s="137"/>
      <c r="C46" s="168" t="s">
        <v>78</v>
      </c>
      <c r="D46" s="148" t="s">
        <v>147</v>
      </c>
      <c r="E46" s="143"/>
      <c r="F46" s="144"/>
      <c r="G46" s="294" t="s">
        <v>16</v>
      </c>
      <c r="H46" s="250"/>
      <c r="I46" s="234"/>
      <c r="J46" s="126"/>
      <c r="K46" s="290"/>
    </row>
    <row r="47" spans="1:11" s="67" customFormat="1" ht="21" x14ac:dyDescent="0.35">
      <c r="A47" s="95"/>
      <c r="B47" s="137"/>
      <c r="C47" s="145" t="s">
        <v>27</v>
      </c>
      <c r="D47" s="148" t="s">
        <v>52</v>
      </c>
      <c r="E47" s="148"/>
      <c r="F47" s="144"/>
      <c r="G47" s="255">
        <f>'4) Salary (Accountant)'!F16</f>
        <v>0</v>
      </c>
      <c r="H47" s="256">
        <f>_xlfn.NUMBERVALUE('4) Salary (Accountant)'!G16)</f>
        <v>0</v>
      </c>
      <c r="I47" s="236">
        <f>IF(AND('4) Salary (Accountant)'!$G$23&lt;&gt;"",'4) Salary (Accountant)'!$H$23&lt;&gt;""),IF(G47&lt;&gt;"",K47*H47,0),0)</f>
        <v>0</v>
      </c>
      <c r="J47" s="188"/>
      <c r="K47" s="289">
        <v>0.8</v>
      </c>
    </row>
    <row r="48" spans="1:11" s="67" customFormat="1" ht="21" x14ac:dyDescent="0.35">
      <c r="A48" s="95"/>
      <c r="B48" s="137"/>
      <c r="C48" s="145"/>
      <c r="D48" s="148"/>
      <c r="E48" s="148"/>
      <c r="F48" s="144"/>
      <c r="G48" s="257"/>
      <c r="H48" s="258"/>
      <c r="I48" s="236"/>
      <c r="J48" s="188"/>
      <c r="K48" s="289"/>
    </row>
    <row r="49" spans="1:11" s="67" customFormat="1" ht="21" x14ac:dyDescent="0.35">
      <c r="A49" s="95"/>
      <c r="B49" s="147"/>
      <c r="C49" s="145" t="s">
        <v>29</v>
      </c>
      <c r="D49" s="148" t="s">
        <v>53</v>
      </c>
      <c r="E49" s="148"/>
      <c r="F49" s="251"/>
      <c r="G49" s="259"/>
      <c r="H49" s="235">
        <f>_xlfn.NUMBERVALUE('4) Salary (Accountant)'!G19)</f>
        <v>0</v>
      </c>
      <c r="I49" s="236">
        <f>IF(I47&gt;0,0,IF(AND('4) Salary (Accountant)'!$G$23&lt;&gt;"",'4) Salary (Accountant)'!$H$23&lt;&gt;""),K49*H49,0))</f>
        <v>0</v>
      </c>
      <c r="J49" s="188"/>
      <c r="K49" s="289">
        <v>0.8</v>
      </c>
    </row>
    <row r="50" spans="1:11" ht="21" x14ac:dyDescent="0.35">
      <c r="A50" s="59"/>
      <c r="B50" s="237"/>
      <c r="C50" s="182"/>
      <c r="D50" s="198"/>
      <c r="E50" s="198"/>
      <c r="F50" s="238"/>
      <c r="G50" s="182"/>
      <c r="H50" s="239"/>
      <c r="I50" s="240"/>
      <c r="J50" s="126"/>
      <c r="K50" s="292"/>
    </row>
    <row r="51" spans="1:11" s="67" customFormat="1" ht="21" x14ac:dyDescent="0.35">
      <c r="A51" s="95"/>
      <c r="B51" s="241" t="s">
        <v>54</v>
      </c>
      <c r="C51" s="242" t="s">
        <v>55</v>
      </c>
      <c r="D51" s="243"/>
      <c r="E51" s="243"/>
      <c r="F51" s="244"/>
      <c r="G51" s="245"/>
      <c r="H51" s="246"/>
      <c r="I51" s="247"/>
      <c r="J51" s="126"/>
      <c r="K51" s="291"/>
    </row>
    <row r="52" spans="1:11" s="67" customFormat="1" ht="21" x14ac:dyDescent="0.35">
      <c r="A52" s="95"/>
      <c r="B52" s="147"/>
      <c r="C52" s="168" t="s">
        <v>37</v>
      </c>
      <c r="D52" s="169" t="s">
        <v>143</v>
      </c>
      <c r="E52" s="169"/>
      <c r="F52" s="144"/>
      <c r="G52" s="145"/>
      <c r="H52" s="235">
        <f>_xlfn.NUMBERVALUE('5) Marketing Expenses'!F13)</f>
        <v>0</v>
      </c>
      <c r="I52" s="236">
        <f>H52*K52</f>
        <v>0</v>
      </c>
      <c r="J52" s="188"/>
      <c r="K52" s="289">
        <v>0.8</v>
      </c>
    </row>
    <row r="53" spans="1:11" s="67" customFormat="1" ht="21" x14ac:dyDescent="0.35">
      <c r="A53" s="95"/>
      <c r="B53" s="237"/>
      <c r="C53" s="182"/>
      <c r="D53" s="198"/>
      <c r="E53" s="198"/>
      <c r="F53" s="238"/>
      <c r="G53" s="182"/>
      <c r="H53" s="239"/>
      <c r="I53" s="240"/>
      <c r="J53" s="126"/>
      <c r="K53" s="292"/>
    </row>
    <row r="54" spans="1:11" s="67" customFormat="1" ht="21" x14ac:dyDescent="0.35">
      <c r="A54" s="95"/>
      <c r="B54" s="241" t="s">
        <v>56</v>
      </c>
      <c r="C54" s="242" t="s">
        <v>120</v>
      </c>
      <c r="D54" s="243"/>
      <c r="E54" s="243"/>
      <c r="F54" s="244"/>
      <c r="G54" s="245"/>
      <c r="H54" s="246"/>
      <c r="I54" s="247"/>
      <c r="J54" s="126"/>
      <c r="K54" s="291"/>
    </row>
    <row r="55" spans="1:11" s="67" customFormat="1" ht="21" x14ac:dyDescent="0.35">
      <c r="A55" s="95"/>
      <c r="B55" s="147"/>
      <c r="C55" s="168" t="s">
        <v>37</v>
      </c>
      <c r="D55" s="169" t="s">
        <v>125</v>
      </c>
      <c r="E55" s="169"/>
      <c r="F55" s="169"/>
      <c r="G55" s="145"/>
      <c r="H55" s="235">
        <f>_xlfn.NUMBERVALUE('6) Going Phygital'!F13)</f>
        <v>0</v>
      </c>
      <c r="I55" s="236">
        <f>H55*K55</f>
        <v>0</v>
      </c>
      <c r="J55" s="188"/>
      <c r="K55" s="289">
        <v>0.8</v>
      </c>
    </row>
    <row r="56" spans="1:11" ht="21.5" thickBot="1" x14ac:dyDescent="0.4">
      <c r="A56" s="59"/>
      <c r="B56" s="237"/>
      <c r="C56" s="182"/>
      <c r="D56" s="198"/>
      <c r="E56" s="198"/>
      <c r="F56" s="238"/>
      <c r="G56" s="182"/>
      <c r="H56" s="239"/>
      <c r="I56" s="240"/>
      <c r="J56" s="126"/>
      <c r="K56" s="293"/>
    </row>
    <row r="57" spans="1:11" s="67" customFormat="1" ht="21.5" thickBot="1" x14ac:dyDescent="0.4">
      <c r="A57" s="95"/>
      <c r="B57" s="260"/>
      <c r="C57" s="261" t="s">
        <v>57</v>
      </c>
      <c r="D57" s="262"/>
      <c r="E57" s="262"/>
      <c r="F57" s="263"/>
      <c r="G57" s="264"/>
      <c r="H57" s="265"/>
      <c r="I57" s="266">
        <f>SUM(I21:I56)</f>
        <v>0</v>
      </c>
      <c r="J57" s="126"/>
      <c r="K57" s="286"/>
    </row>
    <row r="58" spans="1:11" s="77" customFormat="1" ht="23.5" customHeight="1" thickBot="1" x14ac:dyDescent="0.4">
      <c r="A58" s="118"/>
      <c r="B58" s="119"/>
      <c r="C58" s="120" t="str">
        <f>E19</f>
        <v>Tier A - 80% of actual cost, capped at $30,000</v>
      </c>
      <c r="D58" s="121"/>
      <c r="E58" s="121"/>
      <c r="F58" s="122"/>
      <c r="G58" s="123"/>
      <c r="H58" s="124" t="s">
        <v>58</v>
      </c>
      <c r="I58" s="125">
        <f>MIN(I57,INDEX($I$11:$I$14,$G$16,0))</f>
        <v>0</v>
      </c>
      <c r="J58" s="126"/>
      <c r="K58" s="127"/>
    </row>
    <row r="59" spans="1:11" ht="21" x14ac:dyDescent="0.35">
      <c r="A59" s="59"/>
      <c r="B59" s="118"/>
      <c r="C59" s="118"/>
      <c r="D59" s="118"/>
      <c r="E59" s="118"/>
      <c r="F59" s="118"/>
      <c r="G59" s="118"/>
      <c r="H59" s="118"/>
      <c r="I59" s="118"/>
      <c r="J59" s="118"/>
      <c r="K59" s="77"/>
    </row>
    <row r="60" spans="1:11" s="67" customFormat="1" ht="21" x14ac:dyDescent="0.35">
      <c r="A60" s="95"/>
      <c r="B60" s="267" t="s">
        <v>59</v>
      </c>
      <c r="C60" s="268"/>
      <c r="D60" s="268"/>
      <c r="E60" s="268"/>
      <c r="F60" s="268"/>
      <c r="G60" s="268"/>
      <c r="H60" s="268"/>
      <c r="I60" s="269"/>
      <c r="J60" s="118"/>
      <c r="K60" s="77"/>
    </row>
    <row r="61" spans="1:11" s="67" customFormat="1" ht="21" x14ac:dyDescent="0.35">
      <c r="A61" s="95"/>
      <c r="B61" s="285" t="s">
        <v>140</v>
      </c>
      <c r="C61" s="285"/>
      <c r="D61" s="285"/>
      <c r="E61" s="285"/>
      <c r="F61" s="285"/>
      <c r="G61" s="270"/>
      <c r="H61" s="118"/>
      <c r="I61" s="126"/>
      <c r="J61" s="118"/>
      <c r="K61" s="77"/>
    </row>
    <row r="62" spans="1:11" s="67" customFormat="1" ht="21" x14ac:dyDescent="0.35">
      <c r="A62" s="95"/>
      <c r="B62" s="118"/>
      <c r="C62" s="118"/>
      <c r="D62" s="118"/>
      <c r="E62" s="118"/>
      <c r="F62" s="118"/>
      <c r="G62" s="270"/>
      <c r="H62" s="118"/>
      <c r="I62" s="126"/>
      <c r="J62" s="118"/>
      <c r="K62" s="77"/>
    </row>
    <row r="63" spans="1:11" s="67" customFormat="1" ht="21" x14ac:dyDescent="0.35">
      <c r="A63" s="95"/>
      <c r="B63" s="208" t="s">
        <v>11</v>
      </c>
      <c r="C63" s="118"/>
      <c r="D63" s="118"/>
      <c r="E63" s="118"/>
      <c r="F63" s="118"/>
      <c r="G63" s="270"/>
      <c r="H63" s="118"/>
      <c r="I63" s="126"/>
      <c r="J63" s="118"/>
      <c r="K63" s="77"/>
    </row>
    <row r="64" spans="1:11" s="67" customFormat="1" ht="21" x14ac:dyDescent="0.35">
      <c r="A64" s="95"/>
      <c r="B64" s="208"/>
      <c r="C64" s="118"/>
      <c r="D64" s="118"/>
      <c r="E64" s="118"/>
      <c r="F64" s="118"/>
      <c r="G64" s="118"/>
      <c r="H64" s="118"/>
      <c r="I64" s="126"/>
      <c r="J64" s="118"/>
      <c r="K64" s="77"/>
    </row>
    <row r="65" spans="1:11" s="67" customFormat="1" ht="21" x14ac:dyDescent="0.35">
      <c r="A65" s="95"/>
      <c r="B65" s="208"/>
      <c r="C65" s="118"/>
      <c r="D65" s="118"/>
      <c r="E65" s="118"/>
      <c r="F65" s="118"/>
      <c r="G65" s="118"/>
      <c r="H65" s="118"/>
      <c r="I65" s="126"/>
      <c r="J65" s="118"/>
      <c r="K65" s="77"/>
    </row>
    <row r="66" spans="1:11" s="67" customFormat="1" ht="21" x14ac:dyDescent="0.35">
      <c r="A66" s="95"/>
      <c r="B66" s="51"/>
      <c r="C66" s="192"/>
      <c r="D66" s="192"/>
      <c r="E66" s="192"/>
      <c r="F66" s="192"/>
      <c r="G66" s="118"/>
      <c r="H66" s="118"/>
      <c r="I66" s="126"/>
      <c r="J66" s="118"/>
      <c r="K66" s="77"/>
    </row>
    <row r="67" spans="1:11" ht="21" x14ac:dyDescent="0.35">
      <c r="A67" s="59"/>
      <c r="B67" s="165" t="s">
        <v>12</v>
      </c>
      <c r="C67" s="165"/>
      <c r="D67" s="165"/>
      <c r="E67" s="118"/>
      <c r="F67" s="118"/>
      <c r="G67" s="118"/>
      <c r="H67" s="118"/>
      <c r="I67" s="126"/>
      <c r="J67" s="118"/>
      <c r="K67" s="77"/>
    </row>
    <row r="68" spans="1:11" s="67" customFormat="1" ht="21" x14ac:dyDescent="0.35">
      <c r="A68" s="95"/>
      <c r="B68" s="166" t="s">
        <v>60</v>
      </c>
      <c r="C68" s="166"/>
      <c r="D68" s="166"/>
      <c r="E68" s="118"/>
      <c r="F68" s="167" t="s">
        <v>61</v>
      </c>
      <c r="G68" s="118"/>
      <c r="H68" s="118"/>
      <c r="I68" s="126"/>
      <c r="J68" s="118"/>
      <c r="K68" s="77"/>
    </row>
    <row r="69" spans="1:11" ht="21" x14ac:dyDescent="0.35">
      <c r="A69" s="59"/>
      <c r="B69" s="59"/>
      <c r="C69" s="59"/>
      <c r="D69" s="59"/>
      <c r="E69" s="59"/>
      <c r="F69" s="59"/>
      <c r="G69" s="59"/>
      <c r="H69" s="59"/>
      <c r="I69" s="61"/>
      <c r="J69" s="59"/>
      <c r="K69" s="77"/>
    </row>
    <row r="70" spans="1:11" ht="21" x14ac:dyDescent="0.35">
      <c r="K70" s="77"/>
    </row>
    <row r="71" spans="1:11" ht="21" x14ac:dyDescent="0.35">
      <c r="K71" s="77"/>
    </row>
  </sheetData>
  <mergeCells count="16">
    <mergeCell ref="D25:F25"/>
    <mergeCell ref="E19:F19"/>
    <mergeCell ref="K19:K20"/>
    <mergeCell ref="C21:I21"/>
    <mergeCell ref="D23:F23"/>
    <mergeCell ref="D24:F24"/>
    <mergeCell ref="C12:G12"/>
    <mergeCell ref="C13:G13"/>
    <mergeCell ref="C14:G14"/>
    <mergeCell ref="C16:F16"/>
    <mergeCell ref="H16:I16"/>
    <mergeCell ref="B6:E6"/>
    <mergeCell ref="F6:I6"/>
    <mergeCell ref="C9:G10"/>
    <mergeCell ref="H9:I9"/>
    <mergeCell ref="C11:G11"/>
  </mergeCells>
  <dataValidations count="1">
    <dataValidation type="whole" allowBlank="1" showErrorMessage="1" sqref="G16" xr:uid="{C90CFF5B-1483-427A-A1CD-923D4D85F5A5}">
      <formula1>1</formula1>
      <formula2>4</formula2>
    </dataValidation>
  </dataValidations>
  <pageMargins left="0.70866141732283472" right="0.70866141732283472" top="0.74803149606299213" bottom="0.55118110236220474" header="0.31496062992125984" footer="0.31496062992125984"/>
  <pageSetup paperSize="9" scale="44" orientation="portrait" r:id="rId1"/>
  <headerFooter>
    <oddFooter>&amp;L&amp;A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A1DFE-7D08-4689-8FCF-300D763829E4}">
  <sheetPr codeName="Sheet3">
    <tabColor rgb="FF0000FF"/>
    <pageSetUpPr fitToPage="1"/>
  </sheetPr>
  <dimension ref="A1:L42"/>
  <sheetViews>
    <sheetView showGridLines="0" zoomScale="70" zoomScaleNormal="70" workbookViewId="0">
      <selection activeCell="B2" sqref="B2"/>
    </sheetView>
  </sheetViews>
  <sheetFormatPr defaultColWidth="9.1796875" defaultRowHeight="14.5" x14ac:dyDescent="0.35"/>
  <cols>
    <col min="1" max="1" width="3" style="63" customWidth="1"/>
    <col min="2" max="2" width="5.7265625" style="63" customWidth="1"/>
    <col min="3" max="3" width="4.54296875" style="63" customWidth="1"/>
    <col min="4" max="4" width="24.7265625" style="63" customWidth="1"/>
    <col min="5" max="5" width="63" style="63" customWidth="1"/>
    <col min="6" max="6" width="15.81640625" style="63" customWidth="1"/>
    <col min="7" max="7" width="16.1796875" style="63" customWidth="1"/>
    <col min="8" max="8" width="5.453125" style="131" customWidth="1"/>
    <col min="9" max="9" width="26.7265625" style="63" customWidth="1"/>
    <col min="10" max="16384" width="9.1796875" style="63"/>
  </cols>
  <sheetData>
    <row r="1" spans="1:9" customFormat="1" x14ac:dyDescent="0.35">
      <c r="C1" s="1"/>
      <c r="D1" s="1"/>
    </row>
    <row r="2" spans="1:9" s="82" customFormat="1" ht="23.5" x14ac:dyDescent="0.55000000000000004">
      <c r="A2" s="64"/>
      <c r="B2" s="279" t="s">
        <v>113</v>
      </c>
      <c r="C2" s="5"/>
      <c r="D2" s="5"/>
      <c r="E2" s="132"/>
      <c r="F2" s="132"/>
      <c r="G2" s="66" t="str">
        <f>'CCF Development Grant Front Pg'!E2</f>
        <v>Version: 1 Oct 2021</v>
      </c>
      <c r="H2" s="133"/>
    </row>
    <row r="3" spans="1:9" s="82" customFormat="1" ht="23.5" x14ac:dyDescent="0.55000000000000004">
      <c r="A3" s="64"/>
      <c r="B3" s="8" t="s">
        <v>0</v>
      </c>
      <c r="C3" s="10"/>
      <c r="D3" s="10"/>
      <c r="E3" s="11"/>
      <c r="F3" s="11"/>
      <c r="G3" s="12"/>
      <c r="H3" s="4"/>
    </row>
    <row r="4" spans="1:9" s="82" customFormat="1" ht="23.5" x14ac:dyDescent="0.55000000000000004">
      <c r="A4" s="64"/>
      <c r="B4" s="13"/>
      <c r="C4" s="10"/>
      <c r="D4" s="10"/>
      <c r="E4" s="11"/>
      <c r="F4" s="11"/>
      <c r="G4" s="12"/>
      <c r="H4" s="4"/>
    </row>
    <row r="5" spans="1:9" s="82" customFormat="1" ht="23.5" x14ac:dyDescent="0.55000000000000004">
      <c r="A5" s="28"/>
      <c r="B5" s="18" t="s">
        <v>62</v>
      </c>
      <c r="C5" s="10"/>
      <c r="D5" s="10"/>
      <c r="E5" s="134" t="str">
        <f>'CCF Development Grant Front Pg'!H5</f>
        <v xml:space="preserve"> </v>
      </c>
      <c r="F5" s="11"/>
      <c r="G5" s="12"/>
      <c r="H5" s="4"/>
    </row>
    <row r="6" spans="1:9" s="82" customFormat="1" ht="47.5" customHeight="1" x14ac:dyDescent="0.55000000000000004">
      <c r="A6" s="28"/>
      <c r="B6" s="18" t="s">
        <v>2</v>
      </c>
      <c r="C6" s="135"/>
      <c r="D6" s="135"/>
      <c r="E6" s="350">
        <f>'CCF Development Grant Front Pg'!H6</f>
        <v>0</v>
      </c>
      <c r="F6" s="350"/>
      <c r="G6" s="351"/>
      <c r="H6" s="4"/>
    </row>
    <row r="7" spans="1:9" x14ac:dyDescent="0.35">
      <c r="A7" s="26"/>
      <c r="B7" s="21"/>
      <c r="C7" s="23"/>
      <c r="D7" s="23"/>
      <c r="E7" s="136"/>
      <c r="F7" s="24"/>
      <c r="G7" s="25"/>
      <c r="H7"/>
    </row>
    <row r="8" spans="1:9" ht="15" thickBot="1" x14ac:dyDescent="0.4">
      <c r="A8" s="59"/>
      <c r="B8" s="59"/>
      <c r="C8" s="59"/>
      <c r="D8" s="59"/>
      <c r="E8" s="59"/>
      <c r="F8" s="59"/>
      <c r="G8" s="59"/>
      <c r="H8" s="59"/>
    </row>
    <row r="9" spans="1:9" x14ac:dyDescent="0.35">
      <c r="A9" s="92"/>
      <c r="B9" s="352" t="s">
        <v>25</v>
      </c>
      <c r="C9" s="354" t="s">
        <v>26</v>
      </c>
      <c r="D9" s="355"/>
      <c r="E9" s="356"/>
      <c r="F9" s="360" t="s">
        <v>23</v>
      </c>
      <c r="G9" s="361"/>
      <c r="H9" s="59"/>
    </row>
    <row r="10" spans="1:9" ht="33.75" customHeight="1" thickBot="1" x14ac:dyDescent="0.4">
      <c r="A10" s="92"/>
      <c r="B10" s="353"/>
      <c r="C10" s="357"/>
      <c r="D10" s="358"/>
      <c r="E10" s="359"/>
      <c r="F10" s="362"/>
      <c r="G10" s="363"/>
      <c r="H10" s="59"/>
    </row>
    <row r="11" spans="1:9" s="77" customFormat="1" ht="43.5" customHeight="1" x14ac:dyDescent="0.35">
      <c r="A11" s="118"/>
      <c r="B11" s="137"/>
      <c r="C11" s="364" t="s">
        <v>63</v>
      </c>
      <c r="D11" s="365"/>
      <c r="E11" s="365"/>
      <c r="F11" s="138"/>
      <c r="G11" s="139"/>
      <c r="H11" s="118"/>
    </row>
    <row r="12" spans="1:9" x14ac:dyDescent="0.35">
      <c r="A12" s="59"/>
      <c r="B12" s="140"/>
      <c r="C12" s="112"/>
      <c r="D12" s="113"/>
      <c r="E12" s="114"/>
      <c r="F12" s="115"/>
      <c r="G12" s="141"/>
      <c r="H12" s="59"/>
    </row>
    <row r="13" spans="1:9" s="77" customFormat="1" ht="21" x14ac:dyDescent="0.35">
      <c r="A13" s="118"/>
      <c r="B13" s="137"/>
      <c r="C13" s="142" t="s">
        <v>26</v>
      </c>
      <c r="D13" s="143"/>
      <c r="E13" s="144"/>
      <c r="F13" s="145"/>
      <c r="G13" s="146"/>
      <c r="H13" s="59"/>
    </row>
    <row r="14" spans="1:9" s="77" customFormat="1" ht="21" x14ac:dyDescent="0.35">
      <c r="A14" s="118"/>
      <c r="B14" s="147"/>
      <c r="C14" s="145" t="s">
        <v>27</v>
      </c>
      <c r="D14" s="148" t="s">
        <v>28</v>
      </c>
      <c r="E14" s="144"/>
      <c r="F14" s="366">
        <v>0</v>
      </c>
      <c r="G14" s="367"/>
      <c r="H14" s="59"/>
      <c r="I14" s="149"/>
    </row>
    <row r="15" spans="1:9" x14ac:dyDescent="0.35">
      <c r="A15" s="59"/>
      <c r="B15" s="150"/>
      <c r="C15" s="115"/>
      <c r="D15" s="93"/>
      <c r="E15" s="114"/>
      <c r="F15" s="115"/>
      <c r="G15" s="141"/>
      <c r="H15" s="59"/>
    </row>
    <row r="16" spans="1:9" s="77" customFormat="1" ht="21" x14ac:dyDescent="0.35">
      <c r="A16" s="118"/>
      <c r="B16" s="147"/>
      <c r="C16" s="145" t="s">
        <v>29</v>
      </c>
      <c r="D16" s="148" t="s">
        <v>30</v>
      </c>
      <c r="E16" s="151"/>
      <c r="F16" s="366">
        <v>0</v>
      </c>
      <c r="G16" s="367"/>
      <c r="H16" s="59"/>
      <c r="I16" s="152"/>
    </row>
    <row r="17" spans="1:9" x14ac:dyDescent="0.35">
      <c r="A17" s="59"/>
      <c r="B17" s="150"/>
      <c r="C17" s="115"/>
      <c r="D17" s="93"/>
      <c r="E17" s="153"/>
      <c r="F17" s="115"/>
      <c r="G17" s="141"/>
      <c r="H17" s="59"/>
    </row>
    <row r="18" spans="1:9" s="77" customFormat="1" ht="21" x14ac:dyDescent="0.35">
      <c r="A18" s="118"/>
      <c r="B18" s="147"/>
      <c r="C18" s="145" t="s">
        <v>31</v>
      </c>
      <c r="D18" s="148" t="s">
        <v>32</v>
      </c>
      <c r="E18" s="151"/>
      <c r="F18" s="366">
        <v>0</v>
      </c>
      <c r="G18" s="367"/>
      <c r="H18" s="118"/>
      <c r="I18" s="152"/>
    </row>
    <row r="19" spans="1:9" ht="15" thickBot="1" x14ac:dyDescent="0.4">
      <c r="A19" s="59"/>
      <c r="B19" s="154"/>
      <c r="C19" s="155"/>
      <c r="D19" s="96"/>
      <c r="E19" s="156"/>
      <c r="F19" s="155"/>
      <c r="G19" s="97"/>
      <c r="H19" s="59"/>
    </row>
    <row r="20" spans="1:9" ht="15" thickBot="1" x14ac:dyDescent="0.4">
      <c r="A20" s="59"/>
      <c r="B20" s="59"/>
      <c r="C20" s="59"/>
      <c r="D20" s="59"/>
      <c r="E20" s="59"/>
      <c r="F20" s="59"/>
      <c r="G20" s="59"/>
      <c r="H20" s="59"/>
    </row>
    <row r="21" spans="1:9" ht="27.65" customHeight="1" thickBot="1" x14ac:dyDescent="0.4">
      <c r="A21" s="59"/>
      <c r="B21" s="368" t="s">
        <v>64</v>
      </c>
      <c r="C21" s="369"/>
      <c r="D21" s="369"/>
      <c r="E21" s="369"/>
      <c r="F21" s="369"/>
      <c r="G21" s="370"/>
      <c r="H21" s="95"/>
    </row>
    <row r="22" spans="1:9" ht="21" x14ac:dyDescent="0.35">
      <c r="A22" s="59"/>
      <c r="B22" s="157" t="s">
        <v>25</v>
      </c>
      <c r="C22" s="306" t="s">
        <v>65</v>
      </c>
      <c r="D22" s="307"/>
      <c r="E22" s="307"/>
      <c r="F22" s="307"/>
      <c r="G22" s="308"/>
      <c r="H22" s="95"/>
    </row>
    <row r="23" spans="1:9" ht="46.5" customHeight="1" x14ac:dyDescent="0.35">
      <c r="A23" s="59"/>
      <c r="B23" s="158" t="s">
        <v>33</v>
      </c>
      <c r="C23" s="309" t="s">
        <v>66</v>
      </c>
      <c r="D23" s="310"/>
      <c r="E23" s="310"/>
      <c r="F23" s="310"/>
      <c r="G23" s="311"/>
      <c r="H23" s="95"/>
    </row>
    <row r="24" spans="1:9" ht="71.150000000000006" customHeight="1" x14ac:dyDescent="0.35">
      <c r="A24" s="59"/>
      <c r="B24" s="158" t="s">
        <v>38</v>
      </c>
      <c r="C24" s="309" t="s">
        <v>67</v>
      </c>
      <c r="D24" s="310"/>
      <c r="E24" s="310"/>
      <c r="F24" s="310"/>
      <c r="G24" s="311"/>
      <c r="H24" s="95"/>
    </row>
    <row r="25" spans="1:9" s="77" customFormat="1" ht="21.5" thickBot="1" x14ac:dyDescent="0.4">
      <c r="A25" s="118"/>
      <c r="B25" s="159" t="s">
        <v>50</v>
      </c>
      <c r="C25" s="312" t="s">
        <v>68</v>
      </c>
      <c r="D25" s="313"/>
      <c r="E25" s="313"/>
      <c r="F25" s="313"/>
      <c r="G25" s="314"/>
      <c r="H25" s="118"/>
    </row>
    <row r="26" spans="1:9" x14ac:dyDescent="0.35">
      <c r="A26" s="59"/>
      <c r="B26" s="59"/>
      <c r="C26" s="59"/>
      <c r="D26" s="59"/>
      <c r="E26" s="59"/>
      <c r="F26" s="59"/>
      <c r="G26" s="59"/>
      <c r="H26" s="59"/>
    </row>
    <row r="27" spans="1:9" x14ac:dyDescent="0.35">
      <c r="A27" s="59"/>
      <c r="B27" s="59"/>
      <c r="C27" s="59"/>
      <c r="D27" s="59"/>
      <c r="E27" s="59"/>
      <c r="F27" s="59"/>
      <c r="G27" s="59"/>
      <c r="H27" s="59"/>
    </row>
    <row r="28" spans="1:9" ht="21" x14ac:dyDescent="0.35">
      <c r="A28" s="59"/>
      <c r="B28" s="372" t="s">
        <v>137</v>
      </c>
      <c r="C28" s="373"/>
      <c r="D28" s="373"/>
      <c r="E28" s="373"/>
      <c r="F28" s="373"/>
      <c r="G28" s="373"/>
      <c r="H28" s="59"/>
    </row>
    <row r="29" spans="1:9" x14ac:dyDescent="0.35">
      <c r="A29" s="59"/>
      <c r="B29" s="160"/>
      <c r="C29" s="160"/>
      <c r="D29" s="160"/>
      <c r="E29" s="160"/>
      <c r="F29" s="160"/>
      <c r="G29" s="160"/>
      <c r="H29" s="59"/>
    </row>
    <row r="30" spans="1:9" s="77" customFormat="1" ht="45.75" customHeight="1" x14ac:dyDescent="0.35">
      <c r="A30" s="118"/>
      <c r="B30" s="371" t="s">
        <v>69</v>
      </c>
      <c r="C30" s="371"/>
      <c r="D30" s="371"/>
      <c r="E30" s="371"/>
      <c r="F30" s="371"/>
      <c r="G30" s="371"/>
      <c r="H30" s="118"/>
    </row>
    <row r="31" spans="1:9" ht="45.65" customHeight="1" x14ac:dyDescent="0.35">
      <c r="A31" s="59"/>
      <c r="B31" s="118" t="s">
        <v>27</v>
      </c>
      <c r="C31" s="371" t="s">
        <v>70</v>
      </c>
      <c r="D31" s="371"/>
      <c r="E31" s="371"/>
      <c r="F31" s="371"/>
      <c r="G31" s="371"/>
      <c r="H31" s="161"/>
    </row>
    <row r="32" spans="1:9" ht="21" x14ac:dyDescent="0.35">
      <c r="A32" s="59"/>
      <c r="B32" s="118" t="s">
        <v>29</v>
      </c>
      <c r="C32" s="374" t="s">
        <v>71</v>
      </c>
      <c r="D32" s="374"/>
      <c r="E32" s="374"/>
      <c r="F32" s="374"/>
      <c r="G32" s="374"/>
      <c r="H32" s="161"/>
    </row>
    <row r="33" spans="1:12" ht="21" x14ac:dyDescent="0.35">
      <c r="A33" s="59"/>
      <c r="B33" s="118" t="s">
        <v>31</v>
      </c>
      <c r="C33" s="374" t="s">
        <v>32</v>
      </c>
      <c r="D33" s="374"/>
      <c r="E33" s="374"/>
      <c r="F33" s="374"/>
      <c r="G33" s="374"/>
      <c r="H33" s="161"/>
    </row>
    <row r="34" spans="1:12" ht="51.75" customHeight="1" x14ac:dyDescent="0.35">
      <c r="A34" s="59"/>
      <c r="B34" s="118"/>
      <c r="C34" s="371" t="s">
        <v>114</v>
      </c>
      <c r="D34" s="371"/>
      <c r="E34" s="371"/>
      <c r="F34" s="371"/>
      <c r="G34" s="371"/>
      <c r="H34" s="161"/>
    </row>
    <row r="35" spans="1:12" ht="21" x14ac:dyDescent="0.35">
      <c r="A35" s="59"/>
      <c r="B35" s="118"/>
      <c r="C35" s="162"/>
      <c r="D35" s="162"/>
      <c r="E35" s="162"/>
      <c r="F35" s="162"/>
      <c r="G35" s="162"/>
      <c r="H35" s="161"/>
    </row>
    <row r="36" spans="1:12" s="77" customFormat="1" ht="21" x14ac:dyDescent="0.5">
      <c r="A36" s="118"/>
      <c r="B36" s="45" t="s">
        <v>11</v>
      </c>
      <c r="C36" s="118"/>
      <c r="D36" s="118"/>
      <c r="E36" s="118"/>
      <c r="F36" s="118"/>
      <c r="G36" s="118"/>
      <c r="H36" s="118"/>
      <c r="I36" s="163"/>
      <c r="K36" s="39"/>
      <c r="L36" s="39"/>
    </row>
    <row r="37" spans="1:12" s="67" customFormat="1" ht="18.5" x14ac:dyDescent="0.45">
      <c r="A37" s="95"/>
      <c r="B37" s="128"/>
      <c r="C37" s="95"/>
      <c r="D37" s="95"/>
      <c r="E37" s="95"/>
      <c r="F37" s="95"/>
      <c r="G37" s="95"/>
      <c r="H37" s="95"/>
      <c r="I37" s="164"/>
      <c r="K37" s="50"/>
      <c r="L37" s="50"/>
    </row>
    <row r="38" spans="1:12" s="67" customFormat="1" ht="18.5" x14ac:dyDescent="0.45">
      <c r="A38" s="95"/>
      <c r="B38" s="128"/>
      <c r="C38" s="95"/>
      <c r="D38" s="95"/>
      <c r="E38" s="95"/>
      <c r="F38" s="95"/>
      <c r="G38" s="95"/>
      <c r="H38" s="95"/>
      <c r="I38" s="164"/>
      <c r="K38" s="50"/>
      <c r="L38" s="50"/>
    </row>
    <row r="39" spans="1:12" s="67" customFormat="1" ht="18.5" x14ac:dyDescent="0.45">
      <c r="A39" s="95"/>
      <c r="B39" s="129"/>
      <c r="C39" s="130"/>
      <c r="D39" s="130"/>
      <c r="E39" s="130"/>
      <c r="F39" s="95"/>
      <c r="G39" s="95"/>
      <c r="H39" s="95"/>
      <c r="I39" s="164"/>
      <c r="K39" s="50"/>
      <c r="L39" s="50"/>
    </row>
    <row r="40" spans="1:12" s="77" customFormat="1" ht="21" x14ac:dyDescent="0.5">
      <c r="A40" s="118"/>
      <c r="B40" s="165" t="s">
        <v>12</v>
      </c>
      <c r="C40" s="165"/>
      <c r="D40" s="165"/>
      <c r="E40" s="118"/>
      <c r="F40" s="118"/>
      <c r="G40" s="118"/>
      <c r="H40" s="118"/>
      <c r="I40" s="163"/>
      <c r="K40" s="39"/>
      <c r="L40" s="39"/>
    </row>
    <row r="41" spans="1:12" s="77" customFormat="1" ht="21" x14ac:dyDescent="0.5">
      <c r="A41" s="118"/>
      <c r="B41" s="166" t="s">
        <v>60</v>
      </c>
      <c r="C41" s="166"/>
      <c r="D41" s="166"/>
      <c r="E41" s="167" t="s">
        <v>61</v>
      </c>
      <c r="F41" s="118"/>
      <c r="G41" s="118"/>
      <c r="H41" s="118"/>
      <c r="I41" s="163"/>
      <c r="K41" s="39"/>
      <c r="L41" s="39"/>
    </row>
    <row r="42" spans="1:12" x14ac:dyDescent="0.35">
      <c r="A42" s="59"/>
      <c r="B42" s="59"/>
      <c r="C42" s="59"/>
      <c r="D42" s="59"/>
      <c r="E42" s="59"/>
      <c r="F42" s="59"/>
      <c r="G42" s="59"/>
      <c r="H42" s="61"/>
    </row>
  </sheetData>
  <mergeCells count="19">
    <mergeCell ref="C34:G34"/>
    <mergeCell ref="C25:G25"/>
    <mergeCell ref="B28:G28"/>
    <mergeCell ref="B30:G30"/>
    <mergeCell ref="C31:G31"/>
    <mergeCell ref="C32:G32"/>
    <mergeCell ref="C33:G33"/>
    <mergeCell ref="C24:G24"/>
    <mergeCell ref="E6:G6"/>
    <mergeCell ref="B9:B10"/>
    <mergeCell ref="C9:E10"/>
    <mergeCell ref="F9:G10"/>
    <mergeCell ref="C11:E11"/>
    <mergeCell ref="F14:G14"/>
    <mergeCell ref="F16:G16"/>
    <mergeCell ref="F18:G18"/>
    <mergeCell ref="B21:G21"/>
    <mergeCell ref="C22:G22"/>
    <mergeCell ref="C23:G23"/>
  </mergeCells>
  <pageMargins left="0.70866141732283472" right="0.70866141732283472" top="0.74803149606299213" bottom="0.55118110236220474" header="0.31496062992125984" footer="0.31496062992125984"/>
  <pageSetup paperSize="9" scale="67" orientation="portrait" r:id="rId1"/>
  <headerFooter>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1F531-F63F-499C-9F09-1C73E8453EEC}">
  <sheetPr codeName="Sheet4">
    <tabColor rgb="FF0000FF"/>
    <pageSetUpPr fitToPage="1"/>
  </sheetPr>
  <dimension ref="A1:L35"/>
  <sheetViews>
    <sheetView showGridLines="0" zoomScale="70" zoomScaleNormal="70" workbookViewId="0">
      <selection activeCell="B2" sqref="B2"/>
    </sheetView>
  </sheetViews>
  <sheetFormatPr defaultColWidth="9.1796875" defaultRowHeight="14.5" x14ac:dyDescent="0.35"/>
  <cols>
    <col min="1" max="1" width="3" style="63" customWidth="1"/>
    <col min="2" max="2" width="5.7265625" style="63" customWidth="1"/>
    <col min="3" max="3" width="4.54296875" style="63" customWidth="1"/>
    <col min="4" max="4" width="24.81640625" style="63" customWidth="1"/>
    <col min="5" max="5" width="61.1796875" style="63" customWidth="1"/>
    <col min="6" max="6" width="13.1796875" style="63" customWidth="1"/>
    <col min="7" max="7" width="17.81640625" style="63" customWidth="1"/>
    <col min="8" max="8" width="4.81640625" style="131" customWidth="1"/>
    <col min="9" max="9" width="26.7265625" style="63" customWidth="1"/>
    <col min="10" max="16384" width="9.1796875" style="63"/>
  </cols>
  <sheetData>
    <row r="1" spans="1:9" customFormat="1" x14ac:dyDescent="0.35">
      <c r="C1" s="1"/>
      <c r="D1" s="1"/>
    </row>
    <row r="2" spans="1:9" s="82" customFormat="1" ht="23.5" x14ac:dyDescent="0.55000000000000004">
      <c r="A2" s="64"/>
      <c r="B2" s="279" t="s">
        <v>113</v>
      </c>
      <c r="C2" s="5"/>
      <c r="D2" s="5"/>
      <c r="E2" s="132"/>
      <c r="F2" s="132"/>
      <c r="G2" s="66" t="str">
        <f>'CCF Development Grant Front Pg'!E2</f>
        <v>Version: 1 Oct 2021</v>
      </c>
      <c r="H2" s="133"/>
    </row>
    <row r="3" spans="1:9" s="82" customFormat="1" ht="23.5" x14ac:dyDescent="0.55000000000000004">
      <c r="A3" s="64"/>
      <c r="B3" s="8" t="s">
        <v>0</v>
      </c>
      <c r="C3" s="10"/>
      <c r="D3" s="10"/>
      <c r="E3" s="11"/>
      <c r="F3" s="11"/>
      <c r="G3" s="12"/>
      <c r="H3" s="4"/>
    </row>
    <row r="4" spans="1:9" s="82" customFormat="1" ht="23.5" x14ac:dyDescent="0.55000000000000004">
      <c r="A4" s="64"/>
      <c r="B4" s="13"/>
      <c r="C4" s="10"/>
      <c r="D4" s="10"/>
      <c r="E4" s="11"/>
      <c r="F4" s="11"/>
      <c r="G4" s="12"/>
      <c r="H4" s="4"/>
    </row>
    <row r="5" spans="1:9" s="82" customFormat="1" ht="23.5" x14ac:dyDescent="0.55000000000000004">
      <c r="A5" s="28"/>
      <c r="B5" s="18" t="s">
        <v>62</v>
      </c>
      <c r="C5" s="10"/>
      <c r="D5" s="10"/>
      <c r="E5" s="134" t="str">
        <f>'CCF Development Grant Front Pg'!H5</f>
        <v xml:space="preserve"> </v>
      </c>
      <c r="F5" s="11"/>
      <c r="G5" s="12"/>
      <c r="H5" s="4"/>
    </row>
    <row r="6" spans="1:9" s="82" customFormat="1" ht="49.15" customHeight="1" x14ac:dyDescent="0.55000000000000004">
      <c r="A6" s="28"/>
      <c r="B6" s="18" t="s">
        <v>2</v>
      </c>
      <c r="C6" s="10"/>
      <c r="D6" s="10"/>
      <c r="E6" s="350">
        <f>'CCF Development Grant Front Pg'!H6</f>
        <v>0</v>
      </c>
      <c r="F6" s="350"/>
      <c r="G6" s="351"/>
      <c r="H6" s="4"/>
    </row>
    <row r="7" spans="1:9" x14ac:dyDescent="0.35">
      <c r="A7" s="26"/>
      <c r="B7" s="21"/>
      <c r="C7" s="23"/>
      <c r="D7" s="23"/>
      <c r="E7" s="136"/>
      <c r="F7" s="24"/>
      <c r="G7" s="25"/>
      <c r="H7"/>
    </row>
    <row r="8" spans="1:9" ht="15" thickBot="1" x14ac:dyDescent="0.4">
      <c r="A8" s="59"/>
      <c r="B8" s="59"/>
      <c r="C8" s="59"/>
      <c r="D8" s="59"/>
      <c r="E8" s="59"/>
      <c r="F8" s="59"/>
      <c r="G8" s="59"/>
      <c r="H8" s="59"/>
    </row>
    <row r="9" spans="1:9" x14ac:dyDescent="0.35">
      <c r="A9" s="92"/>
      <c r="B9" s="352" t="s">
        <v>33</v>
      </c>
      <c r="C9" s="354" t="s">
        <v>34</v>
      </c>
      <c r="D9" s="355"/>
      <c r="E9" s="356"/>
      <c r="F9" s="360" t="s">
        <v>23</v>
      </c>
      <c r="G9" s="361"/>
      <c r="H9" s="59"/>
    </row>
    <row r="10" spans="1:9" ht="30" customHeight="1" thickBot="1" x14ac:dyDescent="0.4">
      <c r="A10" s="92"/>
      <c r="B10" s="353"/>
      <c r="C10" s="357"/>
      <c r="D10" s="358"/>
      <c r="E10" s="359"/>
      <c r="F10" s="362"/>
      <c r="G10" s="363"/>
      <c r="H10" s="59"/>
    </row>
    <row r="11" spans="1:9" s="77" customFormat="1" ht="39.75" customHeight="1" x14ac:dyDescent="0.35">
      <c r="A11" s="118"/>
      <c r="B11" s="137"/>
      <c r="C11" s="375" t="s">
        <v>72</v>
      </c>
      <c r="D11" s="376"/>
      <c r="E11" s="377"/>
      <c r="F11" s="145"/>
      <c r="G11" s="146"/>
      <c r="H11" s="118"/>
    </row>
    <row r="12" spans="1:9" x14ac:dyDescent="0.35">
      <c r="A12" s="59"/>
      <c r="B12" s="140"/>
      <c r="C12" s="112"/>
      <c r="D12" s="113"/>
      <c r="E12" s="114"/>
      <c r="F12" s="115"/>
      <c r="G12" s="141"/>
      <c r="H12" s="59"/>
    </row>
    <row r="13" spans="1:9" s="77" customFormat="1" ht="21" x14ac:dyDescent="0.35">
      <c r="A13" s="118"/>
      <c r="B13" s="147"/>
      <c r="C13" s="168" t="s">
        <v>37</v>
      </c>
      <c r="D13" s="169" t="s">
        <v>73</v>
      </c>
      <c r="E13" s="144"/>
      <c r="F13" s="366">
        <v>0</v>
      </c>
      <c r="G13" s="367"/>
      <c r="H13" s="118"/>
      <c r="I13" s="152"/>
    </row>
    <row r="14" spans="1:9" ht="15" thickBot="1" x14ac:dyDescent="0.4">
      <c r="A14" s="59"/>
      <c r="B14" s="154"/>
      <c r="C14" s="155"/>
      <c r="D14" s="96"/>
      <c r="E14" s="156"/>
      <c r="F14" s="155"/>
      <c r="G14" s="97"/>
      <c r="H14" s="59"/>
    </row>
    <row r="15" spans="1:9" ht="15" thickBot="1" x14ac:dyDescent="0.4">
      <c r="A15" s="59"/>
      <c r="B15" s="59"/>
      <c r="C15" s="59"/>
      <c r="D15" s="59"/>
      <c r="E15" s="59"/>
      <c r="F15" s="59"/>
      <c r="G15" s="59"/>
      <c r="H15" s="59"/>
    </row>
    <row r="16" spans="1:9" s="77" customFormat="1" ht="25.15" customHeight="1" thickBot="1" x14ac:dyDescent="0.4">
      <c r="A16" s="118"/>
      <c r="B16" s="368" t="s">
        <v>64</v>
      </c>
      <c r="C16" s="369"/>
      <c r="D16" s="369"/>
      <c r="E16" s="369"/>
      <c r="F16" s="369"/>
      <c r="G16" s="370"/>
      <c r="H16" s="118"/>
    </row>
    <row r="17" spans="1:12" s="77" customFormat="1" ht="21" x14ac:dyDescent="0.35">
      <c r="A17" s="118"/>
      <c r="B17" s="157" t="s">
        <v>25</v>
      </c>
      <c r="C17" s="306" t="s">
        <v>116</v>
      </c>
      <c r="D17" s="307"/>
      <c r="E17" s="307"/>
      <c r="F17" s="307"/>
      <c r="G17" s="308"/>
      <c r="H17" s="118"/>
    </row>
    <row r="18" spans="1:12" s="77" customFormat="1" ht="46" customHeight="1" x14ac:dyDescent="0.35">
      <c r="A18" s="118"/>
      <c r="B18" s="158" t="s">
        <v>33</v>
      </c>
      <c r="C18" s="309" t="s">
        <v>66</v>
      </c>
      <c r="D18" s="310"/>
      <c r="E18" s="310"/>
      <c r="F18" s="310"/>
      <c r="G18" s="311"/>
      <c r="H18" s="118"/>
    </row>
    <row r="19" spans="1:12" s="77" customFormat="1" ht="67.5" customHeight="1" x14ac:dyDescent="0.35">
      <c r="A19" s="118"/>
      <c r="B19" s="170" t="s">
        <v>38</v>
      </c>
      <c r="C19" s="309" t="s">
        <v>67</v>
      </c>
      <c r="D19" s="310"/>
      <c r="E19" s="310"/>
      <c r="F19" s="310"/>
      <c r="G19" s="311"/>
      <c r="H19" s="118"/>
    </row>
    <row r="20" spans="1:12" s="77" customFormat="1" ht="21.5" thickBot="1" x14ac:dyDescent="0.4">
      <c r="A20" s="118"/>
      <c r="B20" s="171" t="s">
        <v>50</v>
      </c>
      <c r="C20" s="312" t="s">
        <v>68</v>
      </c>
      <c r="D20" s="313"/>
      <c r="E20" s="313"/>
      <c r="F20" s="313"/>
      <c r="G20" s="314"/>
      <c r="H20" s="118"/>
    </row>
    <row r="21" spans="1:12" x14ac:dyDescent="0.35">
      <c r="A21" s="59"/>
      <c r="B21" s="59"/>
      <c r="C21" s="59"/>
      <c r="D21" s="59"/>
      <c r="E21" s="59"/>
      <c r="F21" s="59"/>
      <c r="G21" s="59"/>
      <c r="H21" s="59"/>
    </row>
    <row r="22" spans="1:12" x14ac:dyDescent="0.35">
      <c r="A22" s="59"/>
      <c r="B22" s="59"/>
      <c r="C22" s="59"/>
      <c r="D22" s="59"/>
      <c r="E22" s="59"/>
      <c r="F22" s="59"/>
      <c r="G22" s="59"/>
      <c r="H22" s="59"/>
    </row>
    <row r="23" spans="1:12" s="77" customFormat="1" ht="21" x14ac:dyDescent="0.35">
      <c r="A23" s="118"/>
      <c r="B23" s="373" t="s">
        <v>137</v>
      </c>
      <c r="C23" s="373"/>
      <c r="D23" s="373"/>
      <c r="E23" s="373"/>
      <c r="F23" s="373"/>
      <c r="G23" s="373"/>
      <c r="H23" s="126"/>
    </row>
    <row r="24" spans="1:12" ht="15.5" x14ac:dyDescent="0.35">
      <c r="A24" s="59"/>
      <c r="B24" s="160"/>
      <c r="C24" s="160"/>
      <c r="D24" s="160"/>
      <c r="E24" s="160"/>
      <c r="F24" s="160"/>
      <c r="G24" s="160"/>
      <c r="H24" s="161"/>
    </row>
    <row r="25" spans="1:12" s="77" customFormat="1" ht="46.15" customHeight="1" x14ac:dyDescent="0.35">
      <c r="A25" s="118"/>
      <c r="B25" s="371" t="s">
        <v>74</v>
      </c>
      <c r="C25" s="371"/>
      <c r="D25" s="371"/>
      <c r="E25" s="371"/>
      <c r="F25" s="371"/>
      <c r="G25" s="371"/>
      <c r="H25" s="126"/>
    </row>
    <row r="26" spans="1:12" s="77" customFormat="1" ht="21" x14ac:dyDescent="0.35">
      <c r="A26" s="118"/>
      <c r="B26" s="162"/>
      <c r="C26" s="162"/>
      <c r="D26" s="162"/>
      <c r="E26" s="162"/>
      <c r="F26" s="162"/>
      <c r="G26" s="162"/>
      <c r="H26" s="126"/>
    </row>
    <row r="27" spans="1:12" s="77" customFormat="1" ht="21" x14ac:dyDescent="0.35">
      <c r="A27" s="118"/>
      <c r="B27" s="162"/>
      <c r="C27" s="162"/>
      <c r="D27" s="162"/>
      <c r="E27" s="162"/>
      <c r="F27" s="162"/>
      <c r="G27" s="162"/>
      <c r="H27" s="126"/>
    </row>
    <row r="28" spans="1:12" s="77" customFormat="1" ht="21" x14ac:dyDescent="0.5">
      <c r="A28" s="118"/>
      <c r="B28" s="45" t="s">
        <v>11</v>
      </c>
      <c r="C28" s="118"/>
      <c r="D28" s="118"/>
      <c r="E28" s="118"/>
      <c r="F28" s="118"/>
      <c r="G28" s="118"/>
      <c r="H28" s="118"/>
      <c r="I28" s="163"/>
      <c r="K28" s="39"/>
      <c r="L28" s="39"/>
    </row>
    <row r="29" spans="1:12" s="67" customFormat="1" ht="18.5" x14ac:dyDescent="0.45">
      <c r="A29" s="95"/>
      <c r="B29" s="128"/>
      <c r="C29" s="95"/>
      <c r="D29" s="95"/>
      <c r="E29" s="95"/>
      <c r="F29" s="95"/>
      <c r="G29" s="95"/>
      <c r="H29" s="95"/>
      <c r="I29" s="164"/>
      <c r="K29" s="50"/>
      <c r="L29" s="50"/>
    </row>
    <row r="30" spans="1:12" s="67" customFormat="1" ht="18.5" x14ac:dyDescent="0.45">
      <c r="A30" s="95"/>
      <c r="B30" s="128"/>
      <c r="C30" s="95"/>
      <c r="D30" s="95"/>
      <c r="E30" s="95"/>
      <c r="F30" s="95"/>
      <c r="G30" s="95"/>
      <c r="H30" s="95"/>
      <c r="I30" s="164"/>
      <c r="K30" s="50"/>
      <c r="L30" s="50"/>
    </row>
    <row r="31" spans="1:12" s="67" customFormat="1" ht="18.5" x14ac:dyDescent="0.45">
      <c r="A31" s="95"/>
      <c r="B31" s="129"/>
      <c r="C31" s="130"/>
      <c r="D31" s="130"/>
      <c r="E31" s="130"/>
      <c r="F31" s="95"/>
      <c r="G31" s="95"/>
      <c r="H31" s="95"/>
      <c r="I31" s="164"/>
      <c r="K31" s="50"/>
      <c r="L31" s="50"/>
    </row>
    <row r="32" spans="1:12" s="77" customFormat="1" ht="21" x14ac:dyDescent="0.5">
      <c r="A32" s="118"/>
      <c r="B32" s="165" t="s">
        <v>12</v>
      </c>
      <c r="C32" s="165"/>
      <c r="D32" s="165"/>
      <c r="E32" s="118"/>
      <c r="F32" s="118"/>
      <c r="G32" s="118"/>
      <c r="H32" s="118"/>
      <c r="I32" s="163"/>
      <c r="K32" s="39"/>
      <c r="L32" s="39"/>
    </row>
    <row r="33" spans="1:12" s="77" customFormat="1" ht="21" x14ac:dyDescent="0.5">
      <c r="A33" s="118"/>
      <c r="B33" s="166" t="s">
        <v>60</v>
      </c>
      <c r="C33" s="166"/>
      <c r="D33" s="166"/>
      <c r="E33" s="167" t="s">
        <v>61</v>
      </c>
      <c r="F33" s="118"/>
      <c r="G33" s="118"/>
      <c r="H33" s="118"/>
      <c r="I33" s="163"/>
      <c r="K33" s="39"/>
      <c r="L33" s="39"/>
    </row>
    <row r="34" spans="1:12" x14ac:dyDescent="0.35">
      <c r="A34" s="59"/>
      <c r="B34" s="101"/>
      <c r="C34" s="43"/>
      <c r="D34" s="43"/>
      <c r="E34" s="43"/>
      <c r="F34" s="1"/>
      <c r="G34" s="172"/>
      <c r="H34" s="173"/>
    </row>
    <row r="35" spans="1:12" ht="18.5" x14ac:dyDescent="0.35">
      <c r="G35" s="67"/>
    </row>
  </sheetData>
  <mergeCells count="13">
    <mergeCell ref="B25:G25"/>
    <mergeCell ref="B16:G16"/>
    <mergeCell ref="C17:G17"/>
    <mergeCell ref="C18:G18"/>
    <mergeCell ref="C19:G19"/>
    <mergeCell ref="C20:G20"/>
    <mergeCell ref="B23:G23"/>
    <mergeCell ref="F13:G13"/>
    <mergeCell ref="E6:G6"/>
    <mergeCell ref="B9:B10"/>
    <mergeCell ref="C9:E10"/>
    <mergeCell ref="F9:G10"/>
    <mergeCell ref="C11:E11"/>
  </mergeCells>
  <pageMargins left="0.70866141732283472" right="0.70866141732283472" top="0.74803149606299213" bottom="0.55118110236220474" header="0.31496062992125984" footer="0.31496062992125984"/>
  <pageSetup paperSize="9" scale="68" orientation="portrait" r:id="rId1"/>
  <headerFooter>
    <oddFooter>&amp;L&amp;A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D8B58-7E98-4B42-BFF6-9821613F8ED0}">
  <sheetPr codeName="Sheet5">
    <tabColor rgb="FF0000FF"/>
    <pageSetUpPr fitToPage="1"/>
  </sheetPr>
  <dimension ref="A1:L55"/>
  <sheetViews>
    <sheetView showGridLines="0" zoomScale="70" zoomScaleNormal="70" workbookViewId="0">
      <selection activeCell="B2" sqref="B2"/>
    </sheetView>
  </sheetViews>
  <sheetFormatPr defaultColWidth="9.1796875" defaultRowHeight="14.5" x14ac:dyDescent="0.35"/>
  <cols>
    <col min="1" max="1" width="3" style="63" customWidth="1"/>
    <col min="2" max="2" width="5.7265625" style="63" customWidth="1"/>
    <col min="3" max="3" width="4.54296875" style="63" customWidth="1"/>
    <col min="4" max="4" width="23.7265625" style="63" customWidth="1"/>
    <col min="5" max="5" width="66.81640625" style="63" customWidth="1"/>
    <col min="6" max="6" width="14" style="63" customWidth="1"/>
    <col min="7" max="7" width="18.54296875" style="63" customWidth="1"/>
    <col min="8" max="8" width="6.26953125" style="131" customWidth="1"/>
    <col min="9" max="9" width="26.7265625" style="63" customWidth="1"/>
    <col min="10" max="16384" width="9.1796875" style="63"/>
  </cols>
  <sheetData>
    <row r="1" spans="1:9" customFormat="1" x14ac:dyDescent="0.35">
      <c r="C1" s="1"/>
      <c r="D1" s="1"/>
    </row>
    <row r="2" spans="1:9" s="82" customFormat="1" ht="23.5" x14ac:dyDescent="0.55000000000000004">
      <c r="A2" s="64"/>
      <c r="B2" s="279" t="s">
        <v>113</v>
      </c>
      <c r="C2" s="5"/>
      <c r="D2" s="5"/>
      <c r="E2" s="132"/>
      <c r="F2" s="132"/>
      <c r="G2" s="66" t="str">
        <f>'CCF Development Grant Front Pg'!E2</f>
        <v>Version: 1 Oct 2021</v>
      </c>
      <c r="H2" s="133"/>
    </row>
    <row r="3" spans="1:9" s="82" customFormat="1" ht="23.5" x14ac:dyDescent="0.55000000000000004">
      <c r="A3" s="64"/>
      <c r="B3" s="8" t="s">
        <v>0</v>
      </c>
      <c r="C3" s="10"/>
      <c r="D3" s="10"/>
      <c r="E3" s="11"/>
      <c r="F3" s="11"/>
      <c r="G3" s="12"/>
      <c r="H3" s="4"/>
    </row>
    <row r="4" spans="1:9" s="82" customFormat="1" ht="23.5" x14ac:dyDescent="0.55000000000000004">
      <c r="A4" s="64"/>
      <c r="B4" s="13"/>
      <c r="C4" s="10"/>
      <c r="D4" s="10"/>
      <c r="E4" s="11"/>
      <c r="F4" s="11"/>
      <c r="G4" s="12"/>
      <c r="H4" s="4"/>
    </row>
    <row r="5" spans="1:9" s="82" customFormat="1" ht="23.5" x14ac:dyDescent="0.55000000000000004">
      <c r="A5" s="28"/>
      <c r="B5" s="18" t="s">
        <v>62</v>
      </c>
      <c r="C5" s="10"/>
      <c r="D5" s="10"/>
      <c r="E5" s="134" t="str">
        <f>'CCF Development Grant Front Pg'!H5</f>
        <v xml:space="preserve"> </v>
      </c>
      <c r="F5" s="11"/>
      <c r="G5" s="12"/>
      <c r="H5" s="4"/>
    </row>
    <row r="6" spans="1:9" s="82" customFormat="1" ht="49.9" customHeight="1" x14ac:dyDescent="0.55000000000000004">
      <c r="A6" s="28"/>
      <c r="B6" s="18" t="s">
        <v>2</v>
      </c>
      <c r="C6" s="10"/>
      <c r="D6" s="10"/>
      <c r="E6" s="350">
        <f>'CCF Development Grant Front Pg'!H6</f>
        <v>0</v>
      </c>
      <c r="F6" s="350"/>
      <c r="G6" s="351"/>
      <c r="H6" s="4"/>
    </row>
    <row r="7" spans="1:9" x14ac:dyDescent="0.35">
      <c r="A7" s="26"/>
      <c r="B7" s="21"/>
      <c r="C7" s="23"/>
      <c r="D7" s="23"/>
      <c r="E7" s="136"/>
      <c r="F7" s="24"/>
      <c r="G7" s="25"/>
      <c r="H7"/>
    </row>
    <row r="8" spans="1:9" ht="15" thickBot="1" x14ac:dyDescent="0.4">
      <c r="A8" s="59"/>
      <c r="B8" s="59"/>
      <c r="C8" s="59"/>
      <c r="D8" s="59"/>
      <c r="E8" s="59"/>
      <c r="F8" s="59"/>
      <c r="G8" s="59"/>
      <c r="H8" s="59"/>
    </row>
    <row r="9" spans="1:9" x14ac:dyDescent="0.35">
      <c r="A9" s="92"/>
      <c r="B9" s="380" t="s">
        <v>38</v>
      </c>
      <c r="C9" s="354" t="s">
        <v>39</v>
      </c>
      <c r="D9" s="355"/>
      <c r="E9" s="356"/>
      <c r="F9" s="360" t="s">
        <v>23</v>
      </c>
      <c r="G9" s="361"/>
      <c r="H9" s="59"/>
    </row>
    <row r="10" spans="1:9" ht="30.75" customHeight="1" thickBot="1" x14ac:dyDescent="0.4">
      <c r="A10" s="92"/>
      <c r="B10" s="381"/>
      <c r="C10" s="357"/>
      <c r="D10" s="358"/>
      <c r="E10" s="359"/>
      <c r="F10" s="362"/>
      <c r="G10" s="363"/>
      <c r="H10" s="59"/>
    </row>
    <row r="11" spans="1:9" s="77" customFormat="1" ht="48.75" customHeight="1" x14ac:dyDescent="0.35">
      <c r="A11" s="118"/>
      <c r="B11" s="137"/>
      <c r="C11" s="375" t="s">
        <v>72</v>
      </c>
      <c r="D11" s="376"/>
      <c r="E11" s="377"/>
      <c r="F11" s="145"/>
      <c r="G11" s="146"/>
      <c r="H11" s="118"/>
    </row>
    <row r="12" spans="1:9" x14ac:dyDescent="0.35">
      <c r="A12" s="59"/>
      <c r="B12" s="140"/>
      <c r="C12" s="112"/>
      <c r="D12" s="113"/>
      <c r="E12" s="114"/>
      <c r="F12" s="115"/>
      <c r="G12" s="141"/>
      <c r="H12" s="59"/>
    </row>
    <row r="13" spans="1:9" ht="21" x14ac:dyDescent="0.35">
      <c r="A13" s="59"/>
      <c r="B13" s="174" t="s">
        <v>27</v>
      </c>
      <c r="C13" s="382" t="s">
        <v>41</v>
      </c>
      <c r="D13" s="383"/>
      <c r="E13" s="384"/>
      <c r="F13" s="115"/>
      <c r="G13" s="141"/>
      <c r="H13" s="59"/>
    </row>
    <row r="14" spans="1:9" s="77" customFormat="1" ht="21" customHeight="1" x14ac:dyDescent="0.35">
      <c r="A14" s="118"/>
      <c r="B14" s="174"/>
      <c r="C14" s="145" t="s">
        <v>37</v>
      </c>
      <c r="D14" s="385" t="s">
        <v>42</v>
      </c>
      <c r="E14" s="386"/>
      <c r="F14" s="378">
        <v>0</v>
      </c>
      <c r="G14" s="379"/>
      <c r="H14" s="118"/>
      <c r="I14" s="152"/>
    </row>
    <row r="15" spans="1:9" x14ac:dyDescent="0.35">
      <c r="A15" s="59"/>
      <c r="B15" s="150"/>
      <c r="C15" s="117"/>
      <c r="D15" s="387"/>
      <c r="E15" s="388"/>
      <c r="F15" s="175"/>
      <c r="G15" s="176"/>
      <c r="H15" s="59"/>
      <c r="I15" s="177"/>
    </row>
    <row r="16" spans="1:9" s="77" customFormat="1" ht="21" x14ac:dyDescent="0.35">
      <c r="A16" s="118"/>
      <c r="B16" s="174" t="s">
        <v>29</v>
      </c>
      <c r="C16" s="142" t="s">
        <v>44</v>
      </c>
      <c r="D16" s="148"/>
      <c r="E16" s="144"/>
      <c r="F16" s="145"/>
      <c r="G16" s="146"/>
      <c r="H16" s="118"/>
    </row>
    <row r="17" spans="1:9" s="77" customFormat="1" ht="41.5" customHeight="1" x14ac:dyDescent="0.5">
      <c r="A17" s="118"/>
      <c r="B17" s="178"/>
      <c r="C17" s="179" t="s">
        <v>37</v>
      </c>
      <c r="D17" s="389" t="s">
        <v>45</v>
      </c>
      <c r="E17" s="390"/>
      <c r="F17" s="378">
        <v>0</v>
      </c>
      <c r="G17" s="379"/>
      <c r="H17" s="118"/>
      <c r="I17" s="152"/>
    </row>
    <row r="18" spans="1:9" x14ac:dyDescent="0.35">
      <c r="A18" s="59"/>
      <c r="B18" s="111"/>
      <c r="C18" s="112"/>
      <c r="D18" s="113"/>
      <c r="E18" s="114"/>
      <c r="F18" s="115"/>
      <c r="G18" s="94"/>
      <c r="H18" s="59"/>
    </row>
    <row r="19" spans="1:9" s="77" customFormat="1" ht="21" x14ac:dyDescent="0.35">
      <c r="A19" s="118"/>
      <c r="B19" s="174" t="s">
        <v>31</v>
      </c>
      <c r="C19" s="180" t="s">
        <v>47</v>
      </c>
      <c r="D19" s="143"/>
      <c r="E19" s="144"/>
      <c r="F19" s="145"/>
      <c r="G19" s="181"/>
      <c r="H19" s="118"/>
    </row>
    <row r="20" spans="1:9" s="77" customFormat="1" ht="21" x14ac:dyDescent="0.35">
      <c r="A20" s="118"/>
      <c r="B20" s="174"/>
      <c r="C20" s="168" t="s">
        <v>37</v>
      </c>
      <c r="D20" s="169" t="s">
        <v>48</v>
      </c>
      <c r="E20" s="144"/>
      <c r="F20" s="378">
        <v>0</v>
      </c>
      <c r="G20" s="379"/>
      <c r="H20" s="118"/>
      <c r="I20" s="152"/>
    </row>
    <row r="21" spans="1:9" x14ac:dyDescent="0.35">
      <c r="A21" s="59"/>
      <c r="B21" s="116"/>
      <c r="C21" s="115"/>
      <c r="D21" s="93"/>
      <c r="E21" s="114"/>
      <c r="F21" s="115"/>
      <c r="G21" s="94"/>
      <c r="H21" s="59"/>
    </row>
    <row r="22" spans="1:9" s="77" customFormat="1" ht="21" x14ac:dyDescent="0.35">
      <c r="A22" s="118"/>
      <c r="B22" s="174" t="s">
        <v>75</v>
      </c>
      <c r="C22" s="273" t="s">
        <v>115</v>
      </c>
      <c r="D22" s="143"/>
      <c r="E22" s="144"/>
      <c r="F22" s="182"/>
      <c r="G22" s="183"/>
      <c r="H22" s="118"/>
    </row>
    <row r="23" spans="1:9" s="77" customFormat="1" ht="21" x14ac:dyDescent="0.35">
      <c r="A23" s="118"/>
      <c r="B23" s="174"/>
      <c r="C23" s="168" t="s">
        <v>37</v>
      </c>
      <c r="D23" s="169" t="s">
        <v>48</v>
      </c>
      <c r="E23" s="144"/>
      <c r="F23" s="378">
        <v>0</v>
      </c>
      <c r="G23" s="379"/>
      <c r="H23" s="118"/>
      <c r="I23" s="152"/>
    </row>
    <row r="24" spans="1:9" ht="15" thickBot="1" x14ac:dyDescent="0.4">
      <c r="A24" s="59"/>
      <c r="B24" s="184"/>
      <c r="C24" s="155"/>
      <c r="D24" s="96"/>
      <c r="E24" s="185"/>
      <c r="F24" s="186"/>
      <c r="G24" s="97"/>
      <c r="H24" s="59"/>
    </row>
    <row r="25" spans="1:9" ht="15" thickBot="1" x14ac:dyDescent="0.4">
      <c r="A25" s="59"/>
      <c r="B25" s="59"/>
      <c r="C25" s="59"/>
      <c r="D25" s="59"/>
      <c r="E25" s="59"/>
      <c r="F25" s="59"/>
      <c r="G25" s="59"/>
      <c r="H25" s="61"/>
    </row>
    <row r="26" spans="1:9" s="77" customFormat="1" ht="21.5" thickBot="1" x14ac:dyDescent="0.4">
      <c r="A26" s="118"/>
      <c r="B26" s="392" t="s">
        <v>64</v>
      </c>
      <c r="C26" s="393"/>
      <c r="D26" s="393"/>
      <c r="E26" s="393"/>
      <c r="F26" s="393"/>
      <c r="G26" s="394"/>
      <c r="H26" s="126"/>
    </row>
    <row r="27" spans="1:9" s="77" customFormat="1" ht="21" x14ac:dyDescent="0.35">
      <c r="A27" s="118"/>
      <c r="B27" s="157" t="s">
        <v>25</v>
      </c>
      <c r="C27" s="306" t="s">
        <v>65</v>
      </c>
      <c r="D27" s="307"/>
      <c r="E27" s="307"/>
      <c r="F27" s="307"/>
      <c r="G27" s="308"/>
      <c r="H27" s="118"/>
    </row>
    <row r="28" spans="1:9" ht="46.5" customHeight="1" x14ac:dyDescent="0.35">
      <c r="A28" s="59"/>
      <c r="B28" s="158" t="s">
        <v>33</v>
      </c>
      <c r="C28" s="309" t="s">
        <v>66</v>
      </c>
      <c r="D28" s="310"/>
      <c r="E28" s="310"/>
      <c r="F28" s="310"/>
      <c r="G28" s="311"/>
      <c r="H28" s="59"/>
    </row>
    <row r="29" spans="1:9" ht="66.650000000000006" customHeight="1" x14ac:dyDescent="0.35">
      <c r="A29" s="59"/>
      <c r="B29" s="170" t="s">
        <v>38</v>
      </c>
      <c r="C29" s="309" t="s">
        <v>67</v>
      </c>
      <c r="D29" s="310"/>
      <c r="E29" s="310"/>
      <c r="F29" s="310"/>
      <c r="G29" s="311"/>
      <c r="H29" s="59"/>
    </row>
    <row r="30" spans="1:9" ht="21.5" thickBot="1" x14ac:dyDescent="0.4">
      <c r="A30" s="59"/>
      <c r="B30" s="171" t="s">
        <v>50</v>
      </c>
      <c r="C30" s="312" t="s">
        <v>68</v>
      </c>
      <c r="D30" s="313"/>
      <c r="E30" s="313"/>
      <c r="F30" s="313"/>
      <c r="G30" s="314"/>
      <c r="H30" s="161"/>
    </row>
    <row r="31" spans="1:9" x14ac:dyDescent="0.35">
      <c r="A31" s="59"/>
      <c r="B31" s="59"/>
      <c r="C31" s="59"/>
      <c r="D31" s="59"/>
      <c r="E31" s="59"/>
      <c r="F31" s="59"/>
      <c r="G31" s="59"/>
      <c r="H31" s="61"/>
    </row>
    <row r="32" spans="1:9" x14ac:dyDescent="0.35">
      <c r="A32" s="59"/>
      <c r="B32" s="59"/>
      <c r="C32" s="59"/>
      <c r="D32" s="59"/>
      <c r="E32" s="59"/>
      <c r="F32" s="59"/>
      <c r="G32" s="59"/>
      <c r="H32" s="61"/>
    </row>
    <row r="33" spans="1:8" s="77" customFormat="1" ht="21" x14ac:dyDescent="0.35">
      <c r="A33" s="118"/>
      <c r="B33" s="373" t="s">
        <v>137</v>
      </c>
      <c r="C33" s="373"/>
      <c r="D33" s="373"/>
      <c r="E33" s="373"/>
      <c r="F33" s="373"/>
      <c r="G33" s="373"/>
      <c r="H33" s="126"/>
    </row>
    <row r="34" spans="1:8" x14ac:dyDescent="0.35">
      <c r="A34" s="59"/>
      <c r="B34" s="160"/>
      <c r="C34" s="160"/>
      <c r="D34" s="160"/>
      <c r="E34" s="160"/>
      <c r="F34" s="160"/>
      <c r="G34" s="160"/>
      <c r="H34" s="61"/>
    </row>
    <row r="35" spans="1:8" s="77" customFormat="1" ht="48.65" customHeight="1" x14ac:dyDescent="0.35">
      <c r="A35" s="118"/>
      <c r="B35" s="371" t="s">
        <v>76</v>
      </c>
      <c r="C35" s="371"/>
      <c r="D35" s="371"/>
      <c r="E35" s="371"/>
      <c r="F35" s="371"/>
      <c r="G35" s="371"/>
      <c r="H35" s="118"/>
    </row>
    <row r="36" spans="1:8" s="77" customFormat="1" ht="21" x14ac:dyDescent="0.35">
      <c r="A36" s="118"/>
      <c r="B36" s="118" t="s">
        <v>27</v>
      </c>
      <c r="C36" s="371" t="s">
        <v>77</v>
      </c>
      <c r="D36" s="371"/>
      <c r="E36" s="371"/>
      <c r="F36" s="371"/>
      <c r="G36" s="371"/>
      <c r="H36" s="126"/>
    </row>
    <row r="37" spans="1:8" s="77" customFormat="1" ht="46.15" customHeight="1" x14ac:dyDescent="0.35">
      <c r="A37" s="118"/>
      <c r="B37" s="118"/>
      <c r="C37" s="187" t="s">
        <v>78</v>
      </c>
      <c r="D37" s="391" t="s">
        <v>118</v>
      </c>
      <c r="E37" s="391"/>
      <c r="F37" s="391"/>
      <c r="G37" s="391"/>
      <c r="H37" s="188"/>
    </row>
    <row r="38" spans="1:8" s="77" customFormat="1" ht="21" x14ac:dyDescent="0.35">
      <c r="A38" s="118"/>
      <c r="B38" s="118" t="s">
        <v>29</v>
      </c>
      <c r="C38" s="391" t="s">
        <v>44</v>
      </c>
      <c r="D38" s="391"/>
      <c r="E38" s="391"/>
      <c r="F38" s="189"/>
      <c r="G38" s="189"/>
      <c r="H38" s="188"/>
    </row>
    <row r="39" spans="1:8" s="77" customFormat="1" ht="21" x14ac:dyDescent="0.35">
      <c r="A39" s="118"/>
      <c r="B39" s="118"/>
      <c r="C39" s="187" t="s">
        <v>78</v>
      </c>
      <c r="D39" s="391" t="s">
        <v>117</v>
      </c>
      <c r="E39" s="391"/>
      <c r="F39" s="391"/>
      <c r="G39" s="391"/>
      <c r="H39" s="188"/>
    </row>
    <row r="40" spans="1:8" s="77" customFormat="1" ht="21" x14ac:dyDescent="0.35">
      <c r="A40" s="118"/>
      <c r="B40" s="118" t="s">
        <v>31</v>
      </c>
      <c r="C40" s="374" t="s">
        <v>47</v>
      </c>
      <c r="D40" s="374"/>
      <c r="E40" s="374"/>
      <c r="F40" s="374"/>
      <c r="G40" s="374"/>
      <c r="H40" s="188"/>
    </row>
    <row r="41" spans="1:8" s="77" customFormat="1" ht="46.9" customHeight="1" x14ac:dyDescent="0.35">
      <c r="A41" s="118"/>
      <c r="B41" s="118"/>
      <c r="C41" s="190" t="s">
        <v>37</v>
      </c>
      <c r="D41" s="391" t="s">
        <v>79</v>
      </c>
      <c r="E41" s="391"/>
      <c r="F41" s="391"/>
      <c r="G41" s="391"/>
      <c r="H41" s="188"/>
    </row>
    <row r="42" spans="1:8" s="77" customFormat="1" ht="21" x14ac:dyDescent="0.35">
      <c r="A42" s="118"/>
      <c r="B42" s="118" t="s">
        <v>75</v>
      </c>
      <c r="C42" s="371" t="s">
        <v>80</v>
      </c>
      <c r="D42" s="371"/>
      <c r="E42" s="371"/>
      <c r="F42" s="371"/>
      <c r="G42" s="371"/>
      <c r="H42" s="188"/>
    </row>
    <row r="43" spans="1:8" s="77" customFormat="1" ht="45" customHeight="1" x14ac:dyDescent="0.35">
      <c r="A43" s="118"/>
      <c r="B43" s="118"/>
      <c r="C43" s="190" t="s">
        <v>78</v>
      </c>
      <c r="D43" s="391" t="s">
        <v>142</v>
      </c>
      <c r="E43" s="391"/>
      <c r="F43" s="391"/>
      <c r="G43" s="391"/>
      <c r="H43" s="188"/>
    </row>
    <row r="44" spans="1:8" s="77" customFormat="1" ht="21" x14ac:dyDescent="0.35">
      <c r="A44" s="118"/>
      <c r="B44" s="118"/>
      <c r="C44" s="190"/>
      <c r="D44" s="190"/>
      <c r="E44" s="162"/>
      <c r="F44" s="162"/>
      <c r="G44" s="162"/>
      <c r="H44" s="188"/>
    </row>
    <row r="45" spans="1:8" s="77" customFormat="1" ht="21" x14ac:dyDescent="0.35">
      <c r="A45" s="118"/>
      <c r="B45" s="118" t="s">
        <v>148</v>
      </c>
      <c r="C45" s="190"/>
      <c r="D45" s="190"/>
      <c r="E45" s="162"/>
      <c r="F45" s="162"/>
      <c r="G45" s="162"/>
      <c r="H45" s="188"/>
    </row>
    <row r="46" spans="1:8" s="77" customFormat="1" ht="21" x14ac:dyDescent="0.35">
      <c r="A46" s="118"/>
      <c r="B46" s="408" t="s">
        <v>149</v>
      </c>
      <c r="C46" s="407"/>
      <c r="D46" s="407"/>
      <c r="E46" s="407"/>
      <c r="F46" s="407"/>
      <c r="G46" s="407"/>
      <c r="H46" s="188"/>
    </row>
    <row r="47" spans="1:8" s="77" customFormat="1" ht="21" x14ac:dyDescent="0.5">
      <c r="A47" s="118"/>
      <c r="B47" s="191"/>
      <c r="C47" s="118"/>
      <c r="D47" s="118"/>
      <c r="E47" s="191"/>
      <c r="F47" s="118"/>
      <c r="G47" s="118"/>
      <c r="H47" s="188"/>
    </row>
    <row r="48" spans="1:8" s="77" customFormat="1" ht="21" x14ac:dyDescent="0.35">
      <c r="A48" s="118"/>
      <c r="B48" s="162"/>
      <c r="C48" s="162"/>
      <c r="D48" s="162"/>
      <c r="E48" s="162"/>
      <c r="F48" s="162"/>
      <c r="G48" s="162"/>
      <c r="H48" s="126"/>
    </row>
    <row r="49" spans="1:12" s="77" customFormat="1" ht="21" x14ac:dyDescent="0.5">
      <c r="A49" s="118"/>
      <c r="B49" s="45" t="s">
        <v>11</v>
      </c>
      <c r="C49" s="118"/>
      <c r="D49" s="118"/>
      <c r="E49" s="118"/>
      <c r="F49" s="118"/>
      <c r="G49" s="118"/>
      <c r="H49" s="118"/>
      <c r="I49" s="163"/>
      <c r="K49" s="39"/>
      <c r="L49" s="39"/>
    </row>
    <row r="50" spans="1:12" s="77" customFormat="1" ht="21" x14ac:dyDescent="0.5">
      <c r="A50" s="118"/>
      <c r="B50" s="45"/>
      <c r="C50" s="118"/>
      <c r="D50" s="118"/>
      <c r="E50" s="118"/>
      <c r="F50" s="118"/>
      <c r="G50" s="118"/>
      <c r="H50" s="118"/>
      <c r="I50" s="163"/>
      <c r="K50" s="39"/>
      <c r="L50" s="39"/>
    </row>
    <row r="51" spans="1:12" s="77" customFormat="1" ht="21" x14ac:dyDescent="0.5">
      <c r="A51" s="118"/>
      <c r="B51" s="45"/>
      <c r="C51" s="118"/>
      <c r="D51" s="118"/>
      <c r="E51" s="118"/>
      <c r="F51" s="118"/>
      <c r="G51" s="118"/>
      <c r="H51" s="118"/>
      <c r="I51" s="163"/>
      <c r="K51" s="39"/>
      <c r="L51" s="39"/>
    </row>
    <row r="52" spans="1:12" s="77" customFormat="1" ht="21" x14ac:dyDescent="0.5">
      <c r="A52" s="118"/>
      <c r="B52" s="51"/>
      <c r="C52" s="192"/>
      <c r="D52" s="192"/>
      <c r="E52" s="192"/>
      <c r="F52" s="118"/>
      <c r="G52" s="118"/>
      <c r="H52" s="118"/>
      <c r="I52" s="163"/>
      <c r="K52" s="39"/>
      <c r="L52" s="39"/>
    </row>
    <row r="53" spans="1:12" s="77" customFormat="1" ht="21" x14ac:dyDescent="0.5">
      <c r="A53" s="118"/>
      <c r="B53" s="165" t="s">
        <v>12</v>
      </c>
      <c r="C53" s="165"/>
      <c r="D53" s="165"/>
      <c r="E53" s="118"/>
      <c r="F53" s="118"/>
      <c r="G53" s="118"/>
      <c r="H53" s="118"/>
      <c r="I53" s="163"/>
      <c r="K53" s="39"/>
      <c r="L53" s="39"/>
    </row>
    <row r="54" spans="1:12" s="77" customFormat="1" ht="21" x14ac:dyDescent="0.5">
      <c r="A54" s="118"/>
      <c r="B54" s="166" t="s">
        <v>60</v>
      </c>
      <c r="C54" s="166"/>
      <c r="D54" s="166"/>
      <c r="E54" s="167" t="s">
        <v>61</v>
      </c>
      <c r="F54" s="118"/>
      <c r="G54" s="118"/>
      <c r="H54" s="118"/>
      <c r="I54" s="163"/>
      <c r="K54" s="39"/>
      <c r="L54" s="39"/>
    </row>
    <row r="55" spans="1:12" x14ac:dyDescent="0.35">
      <c r="A55" s="59"/>
      <c r="B55" s="59"/>
      <c r="C55" s="59"/>
      <c r="D55" s="59"/>
      <c r="E55" s="59"/>
      <c r="F55" s="59"/>
      <c r="G55" s="59"/>
      <c r="H55" s="173"/>
    </row>
  </sheetData>
  <mergeCells count="29">
    <mergeCell ref="C40:G40"/>
    <mergeCell ref="D41:G41"/>
    <mergeCell ref="C42:G42"/>
    <mergeCell ref="D43:G43"/>
    <mergeCell ref="B46:G46"/>
    <mergeCell ref="D39:G39"/>
    <mergeCell ref="F23:G23"/>
    <mergeCell ref="B26:G26"/>
    <mergeCell ref="C27:G27"/>
    <mergeCell ref="C28:G28"/>
    <mergeCell ref="C29:G29"/>
    <mergeCell ref="C30:G30"/>
    <mergeCell ref="B33:G33"/>
    <mergeCell ref="B35:G35"/>
    <mergeCell ref="C36:G36"/>
    <mergeCell ref="D37:G37"/>
    <mergeCell ref="C38:E38"/>
    <mergeCell ref="F20:G20"/>
    <mergeCell ref="E6:G6"/>
    <mergeCell ref="B9:B10"/>
    <mergeCell ref="C9:E10"/>
    <mergeCell ref="F9:G10"/>
    <mergeCell ref="C11:E11"/>
    <mergeCell ref="C13:E13"/>
    <mergeCell ref="D14:E14"/>
    <mergeCell ref="F14:G14"/>
    <mergeCell ref="D15:E15"/>
    <mergeCell ref="D17:E17"/>
    <mergeCell ref="F17:G17"/>
  </mergeCells>
  <hyperlinks>
    <hyperlink ref="B46" r:id="rId1" xr:uid="{3E7ED94F-417B-4514-A9C1-5B2D1574B123}"/>
  </hyperlinks>
  <pageMargins left="0.70866141732283472" right="0.70866141732283472" top="0.74803149606299213" bottom="0.55118110236220474" header="0.31496062992125984" footer="0.31496062992125984"/>
  <pageSetup paperSize="9" scale="54" orientation="portrait" r:id="rId2"/>
  <headerFooter>
    <oddFooter>&amp;L&amp;A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8A878-93C8-4DE9-9E50-FFB71611FB4E}">
  <sheetPr codeName="Sheet6">
    <tabColor rgb="FF0000FF"/>
    <pageSetUpPr fitToPage="1"/>
  </sheetPr>
  <dimension ref="A1:L43"/>
  <sheetViews>
    <sheetView showGridLines="0" zoomScale="70" zoomScaleNormal="70" workbookViewId="0">
      <selection activeCell="B2" sqref="B2"/>
    </sheetView>
  </sheetViews>
  <sheetFormatPr defaultColWidth="9.1796875" defaultRowHeight="14.5" x14ac:dyDescent="0.35"/>
  <cols>
    <col min="1" max="1" width="3" style="63" customWidth="1"/>
    <col min="2" max="2" width="5.7265625" style="63" customWidth="1"/>
    <col min="3" max="3" width="4.54296875" style="63" customWidth="1"/>
    <col min="4" max="4" width="24.453125" style="63" customWidth="1"/>
    <col min="5" max="5" width="85.26953125" style="63" customWidth="1"/>
    <col min="6" max="6" width="6.54296875" style="63" customWidth="1"/>
    <col min="7" max="8" width="13.81640625" style="63" customWidth="1"/>
    <col min="9" max="9" width="5.26953125" style="131" customWidth="1"/>
    <col min="10" max="10" width="23.7265625" style="63" customWidth="1"/>
    <col min="11" max="16384" width="9.1796875" style="63"/>
  </cols>
  <sheetData>
    <row r="1" spans="1:10" customFormat="1" x14ac:dyDescent="0.35">
      <c r="C1" s="1"/>
      <c r="D1" s="1"/>
    </row>
    <row r="2" spans="1:10" s="82" customFormat="1" ht="23.5" x14ac:dyDescent="0.55000000000000004">
      <c r="A2" s="64"/>
      <c r="B2" s="279" t="s">
        <v>113</v>
      </c>
      <c r="C2" s="5"/>
      <c r="D2" s="5"/>
      <c r="E2" s="132"/>
      <c r="F2" s="398" t="str">
        <f>'CCF Development Grant Front Pg'!E2</f>
        <v>Version: 1 Oct 2021</v>
      </c>
      <c r="G2" s="398"/>
      <c r="H2" s="399"/>
      <c r="I2" s="193"/>
    </row>
    <row r="3" spans="1:10" s="82" customFormat="1" ht="23.5" x14ac:dyDescent="0.55000000000000004">
      <c r="A3" s="64"/>
      <c r="B3" s="8" t="s">
        <v>0</v>
      </c>
      <c r="C3" s="10"/>
      <c r="D3" s="10"/>
      <c r="E3" s="11"/>
      <c r="F3" s="194"/>
      <c r="G3" s="194"/>
      <c r="H3" s="195"/>
      <c r="I3" s="193"/>
    </row>
    <row r="4" spans="1:10" s="82" customFormat="1" ht="23.5" x14ac:dyDescent="0.55000000000000004">
      <c r="A4" s="64"/>
      <c r="B4" s="13"/>
      <c r="C4" s="10"/>
      <c r="D4" s="10"/>
      <c r="E4" s="11"/>
      <c r="F4" s="194"/>
      <c r="G4" s="194"/>
      <c r="H4" s="195"/>
      <c r="I4" s="193"/>
    </row>
    <row r="5" spans="1:10" s="82" customFormat="1" ht="23.5" x14ac:dyDescent="0.55000000000000004">
      <c r="A5" s="28"/>
      <c r="B5" s="18" t="s">
        <v>62</v>
      </c>
      <c r="C5" s="10"/>
      <c r="D5" s="10"/>
      <c r="E5" s="134" t="str">
        <f>'CCF Development Grant Front Pg'!H5</f>
        <v xml:space="preserve"> </v>
      </c>
      <c r="F5" s="194"/>
      <c r="G5" s="194"/>
      <c r="H5" s="195"/>
      <c r="I5" s="193"/>
    </row>
    <row r="6" spans="1:10" s="82" customFormat="1" ht="46.9" customHeight="1" x14ac:dyDescent="0.55000000000000004">
      <c r="A6" s="28"/>
      <c r="B6" s="196" t="s">
        <v>2</v>
      </c>
      <c r="C6" s="10"/>
      <c r="D6" s="10"/>
      <c r="E6" s="350">
        <f>'CCF Development Grant Front Pg'!H6</f>
        <v>0</v>
      </c>
      <c r="F6" s="350"/>
      <c r="G6" s="350"/>
      <c r="H6" s="351"/>
      <c r="I6" s="193"/>
    </row>
    <row r="7" spans="1:10" x14ac:dyDescent="0.35">
      <c r="A7" s="26"/>
      <c r="B7" s="21"/>
      <c r="C7" s="23"/>
      <c r="D7" s="23"/>
      <c r="E7" s="24"/>
      <c r="F7" s="197"/>
      <c r="G7" s="197"/>
      <c r="H7" s="85"/>
      <c r="I7" s="59"/>
    </row>
    <row r="8" spans="1:10" ht="15" thickBot="1" x14ac:dyDescent="0.4">
      <c r="A8" s="59"/>
      <c r="B8" s="59"/>
      <c r="C8" s="59"/>
      <c r="D8" s="59"/>
      <c r="E8" s="59"/>
      <c r="F8" s="59"/>
      <c r="G8" s="59"/>
      <c r="H8" s="59"/>
      <c r="I8" s="59"/>
    </row>
    <row r="9" spans="1:10" ht="23.5" customHeight="1" x14ac:dyDescent="0.35">
      <c r="A9" s="92"/>
      <c r="B9" s="352" t="s">
        <v>50</v>
      </c>
      <c r="C9" s="354" t="s">
        <v>51</v>
      </c>
      <c r="D9" s="355"/>
      <c r="E9" s="356"/>
      <c r="F9" s="360" t="s">
        <v>23</v>
      </c>
      <c r="G9" s="400"/>
      <c r="H9" s="361"/>
      <c r="I9" s="59"/>
    </row>
    <row r="10" spans="1:10" ht="23.5" customHeight="1" thickBot="1" x14ac:dyDescent="0.4">
      <c r="A10" s="92"/>
      <c r="B10" s="353"/>
      <c r="C10" s="357"/>
      <c r="D10" s="358"/>
      <c r="E10" s="359"/>
      <c r="F10" s="362"/>
      <c r="G10" s="401"/>
      <c r="H10" s="363"/>
      <c r="I10" s="59"/>
    </row>
    <row r="11" spans="1:10" s="77" customFormat="1" ht="48" customHeight="1" x14ac:dyDescent="0.35">
      <c r="A11" s="118"/>
      <c r="B11" s="137"/>
      <c r="C11" s="395" t="s">
        <v>81</v>
      </c>
      <c r="D11" s="396"/>
      <c r="E11" s="397"/>
      <c r="F11" s="148"/>
      <c r="G11" s="148"/>
      <c r="H11" s="146"/>
      <c r="I11" s="118"/>
    </row>
    <row r="12" spans="1:10" x14ac:dyDescent="0.35">
      <c r="A12" s="59"/>
      <c r="B12" s="140"/>
      <c r="C12" s="112"/>
      <c r="D12" s="274"/>
      <c r="E12" s="114"/>
      <c r="F12" s="93"/>
      <c r="G12" s="93"/>
      <c r="H12" s="141"/>
      <c r="I12" s="59"/>
    </row>
    <row r="13" spans="1:10" s="77" customFormat="1" ht="21" x14ac:dyDescent="0.35">
      <c r="A13" s="118"/>
      <c r="B13" s="174"/>
      <c r="C13" s="282" t="s">
        <v>127</v>
      </c>
      <c r="D13" s="275"/>
      <c r="E13" s="144"/>
      <c r="F13" s="148"/>
      <c r="G13" s="148"/>
      <c r="H13" s="181"/>
      <c r="I13" s="118"/>
    </row>
    <row r="14" spans="1:10" x14ac:dyDescent="0.35">
      <c r="A14" s="59"/>
      <c r="B14" s="111"/>
      <c r="C14" s="112"/>
      <c r="D14" s="274"/>
      <c r="E14" s="114"/>
      <c r="F14" s="93"/>
      <c r="G14" s="93"/>
      <c r="H14" s="94"/>
      <c r="I14" s="59"/>
    </row>
    <row r="15" spans="1:10" s="77" customFormat="1" ht="21" x14ac:dyDescent="0.35">
      <c r="A15" s="118"/>
      <c r="B15" s="174" t="s">
        <v>27</v>
      </c>
      <c r="C15" s="142" t="s">
        <v>82</v>
      </c>
      <c r="D15" s="275"/>
      <c r="E15" s="144"/>
      <c r="F15" s="198" t="s">
        <v>16</v>
      </c>
      <c r="G15" s="148"/>
      <c r="H15" s="181"/>
      <c r="I15" s="118"/>
    </row>
    <row r="16" spans="1:10" s="77" customFormat="1" ht="21" x14ac:dyDescent="0.35">
      <c r="A16" s="118"/>
      <c r="B16" s="174"/>
      <c r="C16" s="168" t="s">
        <v>37</v>
      </c>
      <c r="D16" s="276" t="s">
        <v>52</v>
      </c>
      <c r="E16" s="144"/>
      <c r="F16" s="280"/>
      <c r="G16" s="366">
        <v>0</v>
      </c>
      <c r="H16" s="367"/>
      <c r="I16" s="118"/>
      <c r="J16" s="152"/>
    </row>
    <row r="17" spans="1:10" x14ac:dyDescent="0.35">
      <c r="A17" s="59"/>
      <c r="B17" s="116"/>
      <c r="C17" s="115"/>
      <c r="D17" s="277"/>
      <c r="E17" s="114"/>
      <c r="F17" s="93"/>
      <c r="G17" s="93"/>
      <c r="H17" s="94"/>
      <c r="I17" s="59"/>
    </row>
    <row r="18" spans="1:10" s="77" customFormat="1" ht="21" x14ac:dyDescent="0.35">
      <c r="A18" s="118"/>
      <c r="B18" s="174" t="s">
        <v>29</v>
      </c>
      <c r="C18" s="142" t="s">
        <v>83</v>
      </c>
      <c r="D18" s="275"/>
      <c r="E18" s="144"/>
      <c r="F18" s="148"/>
      <c r="G18" s="198"/>
      <c r="H18" s="183"/>
      <c r="I18" s="118"/>
    </row>
    <row r="19" spans="1:10" s="77" customFormat="1" ht="21" x14ac:dyDescent="0.35">
      <c r="A19" s="118"/>
      <c r="B19" s="174"/>
      <c r="C19" s="168" t="s">
        <v>37</v>
      </c>
      <c r="D19" s="404" t="s">
        <v>53</v>
      </c>
      <c r="E19" s="405"/>
      <c r="F19" s="281"/>
      <c r="G19" s="378">
        <v>0</v>
      </c>
      <c r="H19" s="379"/>
      <c r="I19" s="118"/>
      <c r="J19" s="152"/>
    </row>
    <row r="20" spans="1:10" ht="15" thickBot="1" x14ac:dyDescent="0.4">
      <c r="A20" s="59"/>
      <c r="B20" s="111"/>
      <c r="C20" s="117"/>
      <c r="D20" s="278"/>
      <c r="E20" s="114"/>
      <c r="F20" s="93"/>
      <c r="G20" s="199"/>
      <c r="H20" s="176"/>
      <c r="I20" s="59"/>
      <c r="J20" s="177"/>
    </row>
    <row r="21" spans="1:10" ht="71.25" customHeight="1" thickBot="1" x14ac:dyDescent="0.4">
      <c r="A21" s="59"/>
      <c r="B21" s="111"/>
      <c r="C21" s="117"/>
      <c r="D21" s="402" t="s">
        <v>138</v>
      </c>
      <c r="E21" s="403"/>
      <c r="F21" s="93"/>
      <c r="G21" s="199"/>
      <c r="H21" s="176"/>
      <c r="I21" s="59"/>
      <c r="J21" s="177"/>
    </row>
    <row r="22" spans="1:10" s="77" customFormat="1" ht="21" x14ac:dyDescent="0.35">
      <c r="A22" s="118"/>
      <c r="B22" s="174"/>
      <c r="C22" s="142"/>
      <c r="D22" s="275"/>
      <c r="E22" s="144"/>
      <c r="F22" s="148"/>
      <c r="G22" s="148" t="s">
        <v>84</v>
      </c>
      <c r="H22" s="181" t="s">
        <v>85</v>
      </c>
      <c r="I22" s="118"/>
    </row>
    <row r="23" spans="1:10" s="77" customFormat="1" ht="21" x14ac:dyDescent="0.35">
      <c r="A23" s="118"/>
      <c r="B23" s="178"/>
      <c r="C23" s="145" t="s">
        <v>123</v>
      </c>
      <c r="D23" s="283"/>
      <c r="E23" s="144"/>
      <c r="F23" s="144"/>
      <c r="G23" s="200"/>
      <c r="H23" s="201"/>
      <c r="I23" s="118"/>
    </row>
    <row r="24" spans="1:10" ht="15" thickBot="1" x14ac:dyDescent="0.4">
      <c r="A24" s="59"/>
      <c r="B24" s="184"/>
      <c r="C24" s="155"/>
      <c r="D24" s="96"/>
      <c r="E24" s="185"/>
      <c r="F24" s="202"/>
      <c r="G24" s="202"/>
      <c r="H24" s="97"/>
      <c r="I24" s="59"/>
    </row>
    <row r="25" spans="1:10" ht="15" thickBot="1" x14ac:dyDescent="0.4">
      <c r="A25" s="59"/>
      <c r="B25" s="59"/>
      <c r="C25" s="59"/>
      <c r="D25" s="59"/>
      <c r="E25" s="59"/>
      <c r="F25" s="59"/>
      <c r="G25" s="59"/>
      <c r="H25" s="59"/>
      <c r="I25" s="61"/>
    </row>
    <row r="26" spans="1:10" s="77" customFormat="1" ht="25.15" customHeight="1" thickBot="1" x14ac:dyDescent="0.4">
      <c r="A26" s="118"/>
      <c r="B26" s="368" t="s">
        <v>64</v>
      </c>
      <c r="C26" s="369"/>
      <c r="D26" s="369"/>
      <c r="E26" s="369"/>
      <c r="F26" s="369"/>
      <c r="G26" s="369"/>
      <c r="H26" s="370"/>
      <c r="I26" s="126"/>
    </row>
    <row r="27" spans="1:10" s="77" customFormat="1" ht="49.9" customHeight="1" x14ac:dyDescent="0.35">
      <c r="A27" s="118"/>
      <c r="B27" s="157" t="s">
        <v>25</v>
      </c>
      <c r="C27" s="306" t="s">
        <v>86</v>
      </c>
      <c r="D27" s="307"/>
      <c r="E27" s="307"/>
      <c r="F27" s="307"/>
      <c r="G27" s="307"/>
      <c r="H27" s="308"/>
      <c r="I27" s="118"/>
    </row>
    <row r="28" spans="1:10" ht="68.150000000000006" customHeight="1" x14ac:dyDescent="0.35">
      <c r="A28" s="59"/>
      <c r="B28" s="158" t="s">
        <v>33</v>
      </c>
      <c r="C28" s="309" t="s">
        <v>124</v>
      </c>
      <c r="D28" s="310"/>
      <c r="E28" s="310"/>
      <c r="F28" s="310"/>
      <c r="G28" s="310"/>
      <c r="H28" s="311"/>
      <c r="I28" s="59"/>
    </row>
    <row r="29" spans="1:10" ht="21.5" thickBot="1" x14ac:dyDescent="0.4">
      <c r="A29" s="59"/>
      <c r="B29" s="171" t="s">
        <v>38</v>
      </c>
      <c r="C29" s="312" t="s">
        <v>126</v>
      </c>
      <c r="D29" s="313"/>
      <c r="E29" s="313"/>
      <c r="F29" s="313"/>
      <c r="G29" s="313"/>
      <c r="H29" s="314"/>
      <c r="I29" s="161"/>
    </row>
    <row r="30" spans="1:10" ht="15.5" x14ac:dyDescent="0.35">
      <c r="A30" s="59"/>
      <c r="B30" s="59"/>
      <c r="C30" s="59"/>
      <c r="D30" s="59"/>
      <c r="E30" s="59"/>
      <c r="F30" s="59"/>
      <c r="G30" s="59"/>
      <c r="H30" s="59"/>
      <c r="I30" s="161"/>
    </row>
    <row r="31" spans="1:10" x14ac:dyDescent="0.35">
      <c r="A31" s="59"/>
      <c r="B31" s="59"/>
      <c r="C31" s="59"/>
      <c r="D31" s="59"/>
      <c r="E31" s="59"/>
      <c r="F31" s="59"/>
      <c r="G31" s="59"/>
      <c r="H31" s="59"/>
      <c r="I31" s="61"/>
    </row>
    <row r="32" spans="1:10" ht="21" x14ac:dyDescent="0.35">
      <c r="A32" s="59"/>
      <c r="B32" s="372" t="s">
        <v>137</v>
      </c>
      <c r="C32" s="373"/>
      <c r="D32" s="373"/>
      <c r="E32" s="373"/>
      <c r="F32" s="373"/>
      <c r="G32" s="373"/>
      <c r="H32" s="373"/>
      <c r="I32" s="161"/>
    </row>
    <row r="33" spans="1:12" x14ac:dyDescent="0.35">
      <c r="A33" s="59"/>
      <c r="B33" s="160"/>
      <c r="C33" s="160"/>
      <c r="D33" s="160"/>
      <c r="E33" s="160"/>
      <c r="F33" s="160"/>
      <c r="G33" s="160"/>
      <c r="H33" s="160"/>
      <c r="I33" s="61"/>
    </row>
    <row r="34" spans="1:12" ht="47.25" customHeight="1" x14ac:dyDescent="0.35">
      <c r="A34" s="59"/>
      <c r="B34" s="371" t="s">
        <v>119</v>
      </c>
      <c r="C34" s="371"/>
      <c r="D34" s="371"/>
      <c r="E34" s="371"/>
      <c r="F34" s="371"/>
      <c r="G34" s="371"/>
      <c r="H34" s="371"/>
      <c r="I34" s="203"/>
    </row>
    <row r="35" spans="1:12" s="77" customFormat="1" ht="21" x14ac:dyDescent="0.35">
      <c r="A35" s="118"/>
      <c r="B35" s="118"/>
      <c r="C35" s="204"/>
      <c r="D35" s="204"/>
      <c r="E35" s="204"/>
      <c r="F35" s="204"/>
      <c r="G35" s="204"/>
      <c r="H35" s="204"/>
      <c r="I35" s="188"/>
    </row>
    <row r="36" spans="1:12" s="77" customFormat="1" ht="21" x14ac:dyDescent="0.35">
      <c r="A36" s="118"/>
      <c r="B36" s="162"/>
      <c r="C36" s="162"/>
      <c r="D36" s="162"/>
      <c r="E36" s="162"/>
      <c r="F36" s="162"/>
      <c r="G36" s="162"/>
      <c r="H36" s="126"/>
      <c r="I36" s="118"/>
    </row>
    <row r="37" spans="1:12" s="77" customFormat="1" ht="21" x14ac:dyDescent="0.5">
      <c r="A37" s="118"/>
      <c r="B37" s="45" t="s">
        <v>11</v>
      </c>
      <c r="C37" s="118"/>
      <c r="D37" s="118"/>
      <c r="E37" s="118"/>
      <c r="F37" s="118"/>
      <c r="G37" s="118"/>
      <c r="H37" s="118"/>
      <c r="I37" s="188"/>
      <c r="K37" s="39"/>
      <c r="L37" s="39"/>
    </row>
    <row r="38" spans="1:12" s="67" customFormat="1" ht="18.5" x14ac:dyDescent="0.45">
      <c r="A38" s="95"/>
      <c r="B38" s="128"/>
      <c r="C38" s="95"/>
      <c r="D38" s="95"/>
      <c r="E38" s="95"/>
      <c r="F38" s="95"/>
      <c r="G38" s="95"/>
      <c r="H38" s="95"/>
      <c r="I38" s="110"/>
      <c r="K38" s="50"/>
      <c r="L38" s="50"/>
    </row>
    <row r="39" spans="1:12" s="67" customFormat="1" ht="18.5" x14ac:dyDescent="0.45">
      <c r="A39" s="95"/>
      <c r="B39" s="128"/>
      <c r="C39" s="95"/>
      <c r="D39" s="95"/>
      <c r="E39" s="95"/>
      <c r="F39" s="95"/>
      <c r="G39" s="95"/>
      <c r="H39" s="95"/>
      <c r="I39" s="110"/>
      <c r="K39" s="50"/>
      <c r="L39" s="50"/>
    </row>
    <row r="40" spans="1:12" s="67" customFormat="1" ht="18.5" x14ac:dyDescent="0.45">
      <c r="A40" s="95"/>
      <c r="B40" s="129"/>
      <c r="C40" s="130"/>
      <c r="D40" s="130"/>
      <c r="E40" s="130"/>
      <c r="F40" s="95"/>
      <c r="G40" s="95"/>
      <c r="H40" s="95"/>
      <c r="I40" s="110"/>
      <c r="K40" s="50"/>
      <c r="L40" s="50"/>
    </row>
    <row r="41" spans="1:12" s="77" customFormat="1" ht="21" x14ac:dyDescent="0.5">
      <c r="A41" s="118"/>
      <c r="B41" s="165" t="s">
        <v>12</v>
      </c>
      <c r="C41" s="165"/>
      <c r="D41" s="165"/>
      <c r="E41" s="118"/>
      <c r="F41" s="118"/>
      <c r="G41" s="118"/>
      <c r="H41" s="118"/>
      <c r="I41" s="188"/>
      <c r="K41" s="39"/>
      <c r="L41" s="39"/>
    </row>
    <row r="42" spans="1:12" s="77" customFormat="1" ht="21" x14ac:dyDescent="0.5">
      <c r="A42" s="118"/>
      <c r="B42" s="166" t="s">
        <v>60</v>
      </c>
      <c r="C42" s="166"/>
      <c r="D42" s="166"/>
      <c r="E42" s="167" t="s">
        <v>61</v>
      </c>
      <c r="F42" s="118"/>
      <c r="G42" s="118"/>
      <c r="H42" s="118"/>
      <c r="I42" s="188"/>
      <c r="K42" s="39"/>
      <c r="L42" s="39"/>
    </row>
    <row r="43" spans="1:12" x14ac:dyDescent="0.35">
      <c r="A43" s="59"/>
      <c r="B43" s="59"/>
      <c r="C43" s="59"/>
      <c r="D43" s="59"/>
      <c r="E43" s="59"/>
      <c r="F43" s="59"/>
      <c r="G43" s="59"/>
      <c r="H43" s="59"/>
      <c r="I43" s="173"/>
    </row>
  </sheetData>
  <mergeCells count="16">
    <mergeCell ref="C29:H29"/>
    <mergeCell ref="B32:H32"/>
    <mergeCell ref="B34:H34"/>
    <mergeCell ref="D21:E21"/>
    <mergeCell ref="G16:H16"/>
    <mergeCell ref="G19:H19"/>
    <mergeCell ref="B26:H26"/>
    <mergeCell ref="C27:H27"/>
    <mergeCell ref="C28:H28"/>
    <mergeCell ref="D19:E19"/>
    <mergeCell ref="C11:E11"/>
    <mergeCell ref="F2:H2"/>
    <mergeCell ref="E6:H6"/>
    <mergeCell ref="B9:B10"/>
    <mergeCell ref="C9:E10"/>
    <mergeCell ref="F9:H10"/>
  </mergeCells>
  <dataValidations count="1">
    <dataValidation type="whole" allowBlank="1" showInputMessage="1" showErrorMessage="1" sqref="F16" xr:uid="{E737FDA3-962E-4A58-99EC-E3386834AC02}">
      <formula1>1</formula1>
      <formula2>3</formula2>
    </dataValidation>
  </dataValidations>
  <pageMargins left="0.70866141732283472" right="0.70866141732283472" top="0.74803149606299213" bottom="0.55118110236220474" header="0.31496062992125984" footer="0.31496062992125984"/>
  <pageSetup paperSize="9" scale="56" fitToHeight="99" orientation="portrait" r:id="rId1"/>
  <headerFooter>
    <oddFooter>&amp;L&amp;A</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766B7-DBEE-4860-AA5B-EFC02071BB0C}">
  <sheetPr codeName="Sheet7">
    <tabColor rgb="FF0000FF"/>
    <pageSetUpPr fitToPage="1"/>
  </sheetPr>
  <dimension ref="A1:L46"/>
  <sheetViews>
    <sheetView showGridLines="0" topLeftCell="A19" zoomScale="70" zoomScaleNormal="70" workbookViewId="0">
      <selection activeCell="B2" sqref="B2"/>
    </sheetView>
  </sheetViews>
  <sheetFormatPr defaultColWidth="9.1796875" defaultRowHeight="14.5" x14ac:dyDescent="0.35"/>
  <cols>
    <col min="1" max="1" width="3" style="63" customWidth="1"/>
    <col min="2" max="2" width="5.7265625" style="63" customWidth="1"/>
    <col min="3" max="3" width="3.7265625" style="63" customWidth="1"/>
    <col min="4" max="4" width="25.26953125" style="63" customWidth="1"/>
    <col min="5" max="5" width="63.54296875" style="63" customWidth="1"/>
    <col min="6" max="6" width="13.26953125" style="63" customWidth="1"/>
    <col min="7" max="7" width="17.7265625" style="63" customWidth="1"/>
    <col min="8" max="8" width="4.81640625" style="131" customWidth="1"/>
    <col min="9" max="9" width="26.7265625" style="63" customWidth="1"/>
    <col min="10" max="16384" width="9.1796875" style="63"/>
  </cols>
  <sheetData>
    <row r="1" spans="1:9" customFormat="1" x14ac:dyDescent="0.35">
      <c r="C1" s="1"/>
      <c r="D1" s="1"/>
    </row>
    <row r="2" spans="1:9" s="82" customFormat="1" ht="23.5" x14ac:dyDescent="0.55000000000000004">
      <c r="A2" s="64"/>
      <c r="B2" s="279" t="s">
        <v>113</v>
      </c>
      <c r="C2" s="5"/>
      <c r="D2" s="5"/>
      <c r="E2" s="132"/>
      <c r="F2" s="132"/>
      <c r="G2" s="66" t="str">
        <f>'CCF Development Grant Front Pg'!E2</f>
        <v>Version: 1 Oct 2021</v>
      </c>
      <c r="H2" s="133"/>
    </row>
    <row r="3" spans="1:9" s="82" customFormat="1" ht="23.5" x14ac:dyDescent="0.55000000000000004">
      <c r="A3" s="64"/>
      <c r="B3" s="8" t="s">
        <v>0</v>
      </c>
      <c r="C3" s="10"/>
      <c r="D3" s="10"/>
      <c r="E3" s="11"/>
      <c r="F3" s="11"/>
      <c r="G3" s="12"/>
      <c r="H3" s="4"/>
    </row>
    <row r="4" spans="1:9" s="82" customFormat="1" ht="23.5" x14ac:dyDescent="0.55000000000000004">
      <c r="A4" s="64"/>
      <c r="B4" s="13"/>
      <c r="C4" s="10"/>
      <c r="D4" s="10"/>
      <c r="E4" s="11"/>
      <c r="F4" s="11"/>
      <c r="G4" s="12"/>
      <c r="H4" s="4"/>
    </row>
    <row r="5" spans="1:9" s="82" customFormat="1" ht="23.5" x14ac:dyDescent="0.55000000000000004">
      <c r="A5" s="28"/>
      <c r="B5" s="18" t="s">
        <v>62</v>
      </c>
      <c r="C5" s="10"/>
      <c r="D5" s="10"/>
      <c r="E5" s="134" t="str">
        <f>'CCF Development Grant Front Pg'!H5</f>
        <v xml:space="preserve"> </v>
      </c>
      <c r="F5" s="11"/>
      <c r="G5" s="12"/>
      <c r="H5" s="4"/>
    </row>
    <row r="6" spans="1:9" s="82" customFormat="1" ht="48" customHeight="1" x14ac:dyDescent="0.55000000000000004">
      <c r="A6" s="28"/>
      <c r="B6" s="18" t="s">
        <v>2</v>
      </c>
      <c r="C6" s="10"/>
      <c r="D6" s="10"/>
      <c r="E6" s="350">
        <f>'CCF Development Grant Front Pg'!H6</f>
        <v>0</v>
      </c>
      <c r="F6" s="350"/>
      <c r="G6" s="351"/>
      <c r="H6" s="4"/>
    </row>
    <row r="7" spans="1:9" x14ac:dyDescent="0.35">
      <c r="A7" s="26"/>
      <c r="B7" s="21"/>
      <c r="C7" s="23"/>
      <c r="D7" s="23"/>
      <c r="E7" s="136"/>
      <c r="F7" s="24"/>
      <c r="G7" s="25"/>
      <c r="H7"/>
    </row>
    <row r="8" spans="1:9" ht="15" thickBot="1" x14ac:dyDescent="0.4">
      <c r="A8" s="59"/>
      <c r="B8" s="59"/>
      <c r="C8" s="59"/>
      <c r="D8" s="59"/>
      <c r="E8" s="59"/>
      <c r="F8" s="59"/>
      <c r="G8" s="59"/>
      <c r="H8" s="59"/>
    </row>
    <row r="9" spans="1:9" x14ac:dyDescent="0.35">
      <c r="A9" s="92"/>
      <c r="B9" s="352" t="s">
        <v>54</v>
      </c>
      <c r="C9" s="354" t="s">
        <v>55</v>
      </c>
      <c r="D9" s="355"/>
      <c r="E9" s="356"/>
      <c r="F9" s="360" t="s">
        <v>23</v>
      </c>
      <c r="G9" s="361"/>
      <c r="H9" s="59"/>
    </row>
    <row r="10" spans="1:9" ht="30" customHeight="1" thickBot="1" x14ac:dyDescent="0.4">
      <c r="A10" s="92"/>
      <c r="B10" s="353"/>
      <c r="C10" s="357"/>
      <c r="D10" s="358"/>
      <c r="E10" s="359"/>
      <c r="F10" s="362"/>
      <c r="G10" s="363"/>
      <c r="H10" s="59"/>
    </row>
    <row r="11" spans="1:9" s="67" customFormat="1" ht="49.5" customHeight="1" x14ac:dyDescent="0.35">
      <c r="A11" s="95"/>
      <c r="B11" s="108"/>
      <c r="C11" s="375" t="s">
        <v>72</v>
      </c>
      <c r="D11" s="376"/>
      <c r="E11" s="377"/>
      <c r="F11" s="109"/>
      <c r="G11" s="205"/>
      <c r="H11" s="95"/>
    </row>
    <row r="12" spans="1:9" x14ac:dyDescent="0.35">
      <c r="A12" s="59"/>
      <c r="B12" s="140"/>
      <c r="C12" s="112"/>
      <c r="D12" s="113"/>
      <c r="E12" s="114"/>
      <c r="F12" s="115"/>
      <c r="G12" s="141"/>
      <c r="H12" s="59"/>
    </row>
    <row r="13" spans="1:9" s="77" customFormat="1" ht="21" x14ac:dyDescent="0.35">
      <c r="A13" s="118"/>
      <c r="B13" s="147"/>
      <c r="C13" s="168" t="s">
        <v>37</v>
      </c>
      <c r="D13" s="169" t="s">
        <v>144</v>
      </c>
      <c r="E13" s="144"/>
      <c r="F13" s="366">
        <v>0</v>
      </c>
      <c r="G13" s="367"/>
      <c r="H13" s="118"/>
      <c r="I13" s="152"/>
    </row>
    <row r="14" spans="1:9" ht="15" thickBot="1" x14ac:dyDescent="0.4">
      <c r="A14" s="59"/>
      <c r="B14" s="154"/>
      <c r="C14" s="155"/>
      <c r="D14" s="96"/>
      <c r="E14" s="156"/>
      <c r="F14" s="155"/>
      <c r="G14" s="97"/>
      <c r="H14" s="59"/>
    </row>
    <row r="15" spans="1:9" ht="15" thickBot="1" x14ac:dyDescent="0.4">
      <c r="A15" s="59"/>
      <c r="B15" s="59"/>
      <c r="C15" s="59"/>
      <c r="D15" s="59"/>
      <c r="E15" s="59"/>
      <c r="F15" s="59"/>
      <c r="G15" s="59"/>
      <c r="H15" s="59"/>
    </row>
    <row r="16" spans="1:9" s="77" customFormat="1" ht="21.5" thickBot="1" x14ac:dyDescent="0.4">
      <c r="A16" s="118"/>
      <c r="B16" s="368" t="s">
        <v>64</v>
      </c>
      <c r="C16" s="369"/>
      <c r="D16" s="369"/>
      <c r="E16" s="369"/>
      <c r="F16" s="369"/>
      <c r="G16" s="370"/>
      <c r="H16" s="118"/>
    </row>
    <row r="17" spans="1:8" s="77" customFormat="1" ht="21" x14ac:dyDescent="0.35">
      <c r="A17" s="118"/>
      <c r="B17" s="157" t="s">
        <v>25</v>
      </c>
      <c r="C17" s="306" t="s">
        <v>65</v>
      </c>
      <c r="D17" s="307"/>
      <c r="E17" s="307"/>
      <c r="F17" s="307"/>
      <c r="G17" s="308"/>
      <c r="H17" s="118"/>
    </row>
    <row r="18" spans="1:8" s="77" customFormat="1" ht="21" x14ac:dyDescent="0.35">
      <c r="A18" s="118"/>
      <c r="B18" s="158" t="s">
        <v>33</v>
      </c>
      <c r="C18" s="309" t="s">
        <v>87</v>
      </c>
      <c r="D18" s="310"/>
      <c r="E18" s="310"/>
      <c r="F18" s="310"/>
      <c r="G18" s="311"/>
      <c r="H18" s="118"/>
    </row>
    <row r="19" spans="1:8" s="77" customFormat="1" ht="21" x14ac:dyDescent="0.35">
      <c r="A19" s="118"/>
      <c r="B19" s="158" t="s">
        <v>38</v>
      </c>
      <c r="C19" s="309" t="s">
        <v>133</v>
      </c>
      <c r="D19" s="310"/>
      <c r="E19" s="310"/>
      <c r="F19" s="310"/>
      <c r="G19" s="311"/>
      <c r="H19" s="118"/>
    </row>
    <row r="20" spans="1:8" s="77" customFormat="1" ht="69.650000000000006" customHeight="1" thickBot="1" x14ac:dyDescent="0.4">
      <c r="A20" s="118"/>
      <c r="B20" s="171" t="s">
        <v>50</v>
      </c>
      <c r="C20" s="312" t="s">
        <v>88</v>
      </c>
      <c r="D20" s="313"/>
      <c r="E20" s="313"/>
      <c r="F20" s="313"/>
      <c r="G20" s="314"/>
      <c r="H20" s="118"/>
    </row>
    <row r="21" spans="1:8" x14ac:dyDescent="0.35">
      <c r="A21" s="59"/>
      <c r="B21" s="59"/>
      <c r="C21" s="59"/>
      <c r="D21" s="59"/>
      <c r="E21" s="59"/>
      <c r="F21" s="59"/>
      <c r="G21" s="59"/>
      <c r="H21" s="59"/>
    </row>
    <row r="22" spans="1:8" x14ac:dyDescent="0.35">
      <c r="A22" s="59"/>
      <c r="B22" s="59"/>
      <c r="C22" s="59"/>
      <c r="D22" s="59"/>
      <c r="E22" s="59"/>
      <c r="F22" s="59"/>
      <c r="G22" s="59"/>
      <c r="H22" s="59"/>
    </row>
    <row r="23" spans="1:8" s="77" customFormat="1" ht="21" x14ac:dyDescent="0.35">
      <c r="A23" s="118"/>
      <c r="B23" s="373" t="s">
        <v>137</v>
      </c>
      <c r="C23" s="373"/>
      <c r="D23" s="373"/>
      <c r="E23" s="373"/>
      <c r="F23" s="373"/>
      <c r="G23" s="373"/>
      <c r="H23" s="126"/>
    </row>
    <row r="24" spans="1:8" x14ac:dyDescent="0.35">
      <c r="A24" s="59"/>
      <c r="B24" s="160"/>
      <c r="C24" s="160"/>
      <c r="D24" s="160"/>
      <c r="E24" s="160"/>
      <c r="F24" s="160"/>
      <c r="G24" s="160"/>
      <c r="H24" s="61"/>
    </row>
    <row r="25" spans="1:8" s="77" customFormat="1" ht="21" x14ac:dyDescent="0.35">
      <c r="A25" s="118"/>
      <c r="B25" s="371" t="s">
        <v>89</v>
      </c>
      <c r="C25" s="371"/>
      <c r="D25" s="371"/>
      <c r="E25" s="371"/>
      <c r="F25" s="371"/>
      <c r="G25" s="371"/>
      <c r="H25" s="126"/>
    </row>
    <row r="26" spans="1:8" s="77" customFormat="1" ht="21" x14ac:dyDescent="0.35">
      <c r="A26" s="118"/>
      <c r="B26" s="162" t="s">
        <v>27</v>
      </c>
      <c r="C26" s="371" t="s">
        <v>90</v>
      </c>
      <c r="D26" s="371"/>
      <c r="E26" s="371"/>
      <c r="F26" s="162"/>
      <c r="G26" s="162"/>
      <c r="H26" s="126"/>
    </row>
    <row r="27" spans="1:8" s="77" customFormat="1" ht="45.65" customHeight="1" x14ac:dyDescent="0.35">
      <c r="A27" s="118"/>
      <c r="B27" s="162"/>
      <c r="C27" s="371" t="s">
        <v>145</v>
      </c>
      <c r="D27" s="371"/>
      <c r="E27" s="371"/>
      <c r="F27" s="371"/>
      <c r="G27" s="371"/>
      <c r="H27" s="126"/>
    </row>
    <row r="28" spans="1:8" s="77" customFormat="1" ht="21" x14ac:dyDescent="0.35">
      <c r="A28" s="118"/>
      <c r="B28" s="162" t="s">
        <v>29</v>
      </c>
      <c r="C28" s="371" t="s">
        <v>91</v>
      </c>
      <c r="D28" s="371"/>
      <c r="E28" s="371"/>
      <c r="F28" s="371"/>
      <c r="G28" s="371"/>
      <c r="H28" s="126"/>
    </row>
    <row r="29" spans="1:8" s="77" customFormat="1" ht="21" x14ac:dyDescent="0.35">
      <c r="A29" s="118"/>
      <c r="B29" s="162"/>
      <c r="C29" s="371" t="s">
        <v>92</v>
      </c>
      <c r="D29" s="371"/>
      <c r="E29" s="371"/>
      <c r="F29" s="371"/>
      <c r="G29" s="371"/>
      <c r="H29" s="126"/>
    </row>
    <row r="30" spans="1:8" s="77" customFormat="1" ht="21" x14ac:dyDescent="0.35">
      <c r="A30" s="118"/>
      <c r="B30" s="162"/>
      <c r="C30" s="189" t="s">
        <v>37</v>
      </c>
      <c r="D30" s="371" t="s">
        <v>93</v>
      </c>
      <c r="E30" s="371"/>
      <c r="F30" s="371"/>
      <c r="G30" s="371"/>
      <c r="H30" s="126"/>
    </row>
    <row r="31" spans="1:8" s="77" customFormat="1" ht="41.15" customHeight="1" x14ac:dyDescent="0.35">
      <c r="A31" s="118"/>
      <c r="B31" s="162"/>
      <c r="C31" s="189" t="s">
        <v>37</v>
      </c>
      <c r="D31" s="371" t="s">
        <v>94</v>
      </c>
      <c r="E31" s="371"/>
      <c r="F31" s="371"/>
      <c r="G31" s="371"/>
      <c r="H31" s="126"/>
    </row>
    <row r="32" spans="1:8" s="77" customFormat="1" ht="21" x14ac:dyDescent="0.35">
      <c r="A32" s="118"/>
      <c r="B32" s="162"/>
      <c r="C32" s="189" t="s">
        <v>37</v>
      </c>
      <c r="D32" s="371" t="s">
        <v>95</v>
      </c>
      <c r="E32" s="371"/>
      <c r="F32" s="371"/>
      <c r="G32" s="371"/>
      <c r="H32" s="126"/>
    </row>
    <row r="33" spans="1:12" s="77" customFormat="1" ht="21" x14ac:dyDescent="0.35">
      <c r="A33" s="118"/>
      <c r="B33" s="162"/>
      <c r="C33" s="189" t="s">
        <v>37</v>
      </c>
      <c r="D33" s="371" t="s">
        <v>96</v>
      </c>
      <c r="E33" s="371"/>
      <c r="F33" s="371"/>
      <c r="G33" s="371"/>
      <c r="H33" s="126"/>
    </row>
    <row r="34" spans="1:12" s="77" customFormat="1" ht="21" x14ac:dyDescent="0.35">
      <c r="A34" s="118"/>
      <c r="B34" s="162"/>
      <c r="C34" s="189" t="s">
        <v>37</v>
      </c>
      <c r="D34" s="371" t="s">
        <v>97</v>
      </c>
      <c r="E34" s="371"/>
      <c r="F34" s="371"/>
      <c r="G34" s="371"/>
      <c r="H34" s="126"/>
    </row>
    <row r="35" spans="1:12" s="77" customFormat="1" ht="21" x14ac:dyDescent="0.35">
      <c r="A35" s="118"/>
      <c r="B35" s="162"/>
      <c r="C35" s="189" t="s">
        <v>37</v>
      </c>
      <c r="D35" s="371" t="s">
        <v>98</v>
      </c>
      <c r="E35" s="371"/>
      <c r="F35" s="371"/>
      <c r="G35" s="371"/>
      <c r="H35" s="126"/>
    </row>
    <row r="36" spans="1:12" s="77" customFormat="1" ht="21" x14ac:dyDescent="0.35">
      <c r="A36" s="118"/>
      <c r="B36" s="162" t="s">
        <v>31</v>
      </c>
      <c r="C36" s="371" t="s">
        <v>99</v>
      </c>
      <c r="D36" s="371"/>
      <c r="E36" s="371"/>
      <c r="F36" s="162"/>
      <c r="G36" s="162"/>
      <c r="H36" s="126"/>
    </row>
    <row r="37" spans="1:12" s="77" customFormat="1" ht="21" x14ac:dyDescent="0.35">
      <c r="A37" s="118"/>
      <c r="B37" s="162"/>
      <c r="C37" s="371" t="s">
        <v>146</v>
      </c>
      <c r="D37" s="371"/>
      <c r="E37" s="371"/>
      <c r="F37" s="162"/>
      <c r="G37" s="162"/>
      <c r="H37" s="126"/>
    </row>
    <row r="38" spans="1:12" s="77" customFormat="1" ht="21" x14ac:dyDescent="0.35">
      <c r="A38" s="118"/>
      <c r="B38" s="162"/>
      <c r="C38" s="162"/>
      <c r="D38" s="162"/>
      <c r="E38" s="162"/>
      <c r="F38" s="162"/>
      <c r="G38" s="162"/>
      <c r="H38" s="126"/>
    </row>
    <row r="39" spans="1:12" s="77" customFormat="1" ht="21" x14ac:dyDescent="0.35">
      <c r="A39" s="118"/>
      <c r="B39" s="162"/>
      <c r="C39" s="162"/>
      <c r="D39" s="162"/>
      <c r="E39" s="162"/>
      <c r="F39" s="162"/>
      <c r="G39" s="162"/>
      <c r="H39" s="126"/>
    </row>
    <row r="40" spans="1:12" s="77" customFormat="1" ht="21" x14ac:dyDescent="0.5">
      <c r="A40" s="118"/>
      <c r="B40" s="45" t="s">
        <v>11</v>
      </c>
      <c r="C40" s="118"/>
      <c r="D40" s="118"/>
      <c r="E40" s="118"/>
      <c r="F40" s="118"/>
      <c r="G40" s="118"/>
      <c r="H40" s="118"/>
      <c r="I40" s="163"/>
      <c r="K40" s="39"/>
      <c r="L40" s="39"/>
    </row>
    <row r="41" spans="1:12" s="67" customFormat="1" ht="18.5" x14ac:dyDescent="0.45">
      <c r="A41" s="95"/>
      <c r="B41" s="128"/>
      <c r="C41" s="95"/>
      <c r="D41" s="95"/>
      <c r="E41" s="95"/>
      <c r="F41" s="95"/>
      <c r="G41" s="95"/>
      <c r="H41" s="95"/>
      <c r="I41" s="164"/>
      <c r="K41" s="50"/>
      <c r="L41" s="50"/>
    </row>
    <row r="42" spans="1:12" s="67" customFormat="1" ht="18.5" x14ac:dyDescent="0.45">
      <c r="A42" s="95"/>
      <c r="B42" s="128"/>
      <c r="C42" s="95"/>
      <c r="D42" s="95"/>
      <c r="E42" s="95"/>
      <c r="F42" s="95"/>
      <c r="G42" s="95"/>
      <c r="H42" s="95"/>
      <c r="I42" s="164"/>
      <c r="K42" s="50"/>
      <c r="L42" s="50"/>
    </row>
    <row r="43" spans="1:12" s="67" customFormat="1" ht="18.5" x14ac:dyDescent="0.45">
      <c r="A43" s="95"/>
      <c r="B43" s="129"/>
      <c r="C43" s="130"/>
      <c r="D43" s="130"/>
      <c r="E43" s="130"/>
      <c r="F43" s="95"/>
      <c r="G43" s="95"/>
      <c r="H43" s="95"/>
      <c r="I43" s="164"/>
      <c r="K43" s="50"/>
      <c r="L43" s="50"/>
    </row>
    <row r="44" spans="1:12" s="77" customFormat="1" ht="21" x14ac:dyDescent="0.5">
      <c r="A44" s="118"/>
      <c r="B44" s="165" t="s">
        <v>12</v>
      </c>
      <c r="C44" s="165"/>
      <c r="D44" s="165"/>
      <c r="E44" s="118"/>
      <c r="F44" s="118"/>
      <c r="G44" s="118"/>
      <c r="H44" s="118"/>
      <c r="I44" s="163"/>
      <c r="K44" s="39"/>
      <c r="L44" s="39"/>
    </row>
    <row r="45" spans="1:12" s="77" customFormat="1" ht="21" x14ac:dyDescent="0.5">
      <c r="A45" s="118"/>
      <c r="B45" s="166" t="s">
        <v>60</v>
      </c>
      <c r="C45" s="166"/>
      <c r="D45" s="166"/>
      <c r="E45" s="167" t="s">
        <v>61</v>
      </c>
      <c r="F45" s="118"/>
      <c r="G45" s="118"/>
      <c r="H45" s="118"/>
      <c r="I45" s="163"/>
      <c r="K45" s="39"/>
      <c r="L45" s="39"/>
    </row>
    <row r="46" spans="1:12" x14ac:dyDescent="0.35">
      <c r="A46" s="59"/>
      <c r="B46" s="101"/>
      <c r="C46" s="43"/>
      <c r="D46" s="43"/>
      <c r="E46" s="43"/>
      <c r="F46" s="1"/>
      <c r="G46" s="172"/>
      <c r="H46" s="173"/>
    </row>
  </sheetData>
  <mergeCells count="25">
    <mergeCell ref="C37:E37"/>
    <mergeCell ref="D31:G31"/>
    <mergeCell ref="D32:G32"/>
    <mergeCell ref="D33:G33"/>
    <mergeCell ref="D34:G34"/>
    <mergeCell ref="D35:G35"/>
    <mergeCell ref="C36:E36"/>
    <mergeCell ref="D30:G30"/>
    <mergeCell ref="B16:G16"/>
    <mergeCell ref="C17:G17"/>
    <mergeCell ref="C18:G18"/>
    <mergeCell ref="C19:G19"/>
    <mergeCell ref="C20:G20"/>
    <mergeCell ref="B23:G23"/>
    <mergeCell ref="B25:G25"/>
    <mergeCell ref="C26:E26"/>
    <mergeCell ref="C27:G27"/>
    <mergeCell ref="C28:G28"/>
    <mergeCell ref="C29:G29"/>
    <mergeCell ref="F13:G13"/>
    <mergeCell ref="E6:G6"/>
    <mergeCell ref="B9:B10"/>
    <mergeCell ref="C9:E10"/>
    <mergeCell ref="F9:G10"/>
    <mergeCell ref="C11:E11"/>
  </mergeCells>
  <pageMargins left="0.70866141732283472" right="0.70866141732283472" top="0.74803149606299213" bottom="0.55118110236220474" header="0.31496062992125984" footer="0.31496062992125984"/>
  <pageSetup paperSize="9" scale="66" orientation="portrait" r:id="rId1"/>
  <headerFooter>
    <oddFooter>&amp;L&amp;A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150A9-450A-4117-B53B-86B92CDB739C}">
  <sheetPr codeName="Sheet8">
    <tabColor rgb="FF0000FF"/>
    <pageSetUpPr fitToPage="1"/>
  </sheetPr>
  <dimension ref="A1:L41"/>
  <sheetViews>
    <sheetView showGridLines="0" topLeftCell="A31" zoomScale="70" zoomScaleNormal="70" workbookViewId="0">
      <selection activeCell="B2" sqref="B2"/>
    </sheetView>
  </sheetViews>
  <sheetFormatPr defaultColWidth="9.1796875" defaultRowHeight="14.5" x14ac:dyDescent="0.35"/>
  <cols>
    <col min="1" max="1" width="3" style="63" customWidth="1"/>
    <col min="2" max="2" width="5.7265625" style="63" customWidth="1"/>
    <col min="3" max="3" width="3.7265625" style="63" customWidth="1"/>
    <col min="4" max="4" width="25.26953125" style="63" customWidth="1"/>
    <col min="5" max="5" width="63.54296875" style="63" customWidth="1"/>
    <col min="6" max="6" width="13.26953125" style="63" customWidth="1"/>
    <col min="7" max="7" width="17.7265625" style="63" customWidth="1"/>
    <col min="8" max="8" width="4.81640625" style="131" customWidth="1"/>
    <col min="9" max="9" width="26.7265625" style="63" customWidth="1"/>
    <col min="10" max="16384" width="9.1796875" style="63"/>
  </cols>
  <sheetData>
    <row r="1" spans="1:9" customFormat="1" x14ac:dyDescent="0.35">
      <c r="C1" s="1"/>
      <c r="D1" s="1"/>
    </row>
    <row r="2" spans="1:9" s="82" customFormat="1" ht="23.5" x14ac:dyDescent="0.55000000000000004">
      <c r="A2" s="64"/>
      <c r="B2" s="279" t="s">
        <v>113</v>
      </c>
      <c r="C2" s="5"/>
      <c r="D2" s="5"/>
      <c r="E2" s="132"/>
      <c r="F2" s="132"/>
      <c r="G2" s="66" t="str">
        <f>'CCF Development Grant Front Pg'!E2</f>
        <v>Version: 1 Oct 2021</v>
      </c>
      <c r="H2" s="133"/>
    </row>
    <row r="3" spans="1:9" s="82" customFormat="1" ht="23.5" x14ac:dyDescent="0.55000000000000004">
      <c r="A3" s="64"/>
      <c r="B3" s="8" t="s">
        <v>0</v>
      </c>
      <c r="C3" s="10"/>
      <c r="D3" s="10"/>
      <c r="E3" s="11"/>
      <c r="F3" s="11"/>
      <c r="G3" s="12"/>
      <c r="H3" s="4"/>
    </row>
    <row r="4" spans="1:9" s="82" customFormat="1" ht="23.5" x14ac:dyDescent="0.55000000000000004">
      <c r="A4" s="64"/>
      <c r="B4" s="13"/>
      <c r="C4" s="10"/>
      <c r="D4" s="10"/>
      <c r="E4" s="11"/>
      <c r="F4" s="11"/>
      <c r="G4" s="12"/>
      <c r="H4" s="4"/>
    </row>
    <row r="5" spans="1:9" s="82" customFormat="1" ht="23.5" x14ac:dyDescent="0.55000000000000004">
      <c r="A5" s="28"/>
      <c r="B5" s="18" t="s">
        <v>62</v>
      </c>
      <c r="C5" s="10"/>
      <c r="D5" s="10"/>
      <c r="E5" s="134" t="str">
        <f>'CCF Development Grant Front Pg'!H5</f>
        <v xml:space="preserve"> </v>
      </c>
      <c r="F5" s="11"/>
      <c r="G5" s="12"/>
      <c r="H5" s="4"/>
    </row>
    <row r="6" spans="1:9" s="82" customFormat="1" ht="48" customHeight="1" x14ac:dyDescent="0.55000000000000004">
      <c r="A6" s="28"/>
      <c r="B6" s="18" t="s">
        <v>2</v>
      </c>
      <c r="C6" s="10"/>
      <c r="D6" s="10"/>
      <c r="E6" s="350">
        <f>'CCF Development Grant Front Pg'!H6</f>
        <v>0</v>
      </c>
      <c r="F6" s="350"/>
      <c r="G6" s="351"/>
      <c r="H6" s="4"/>
    </row>
    <row r="7" spans="1:9" x14ac:dyDescent="0.35">
      <c r="A7" s="26"/>
      <c r="B7" s="21"/>
      <c r="C7" s="23"/>
      <c r="D7" s="23"/>
      <c r="E7" s="136"/>
      <c r="F7" s="24"/>
      <c r="G7" s="25"/>
      <c r="H7"/>
    </row>
    <row r="8" spans="1:9" ht="15" thickBot="1" x14ac:dyDescent="0.4">
      <c r="A8" s="59"/>
      <c r="B8" s="59"/>
      <c r="C8" s="59"/>
      <c r="D8" s="59"/>
      <c r="E8" s="59"/>
      <c r="F8" s="59"/>
      <c r="G8" s="59"/>
      <c r="H8" s="59"/>
    </row>
    <row r="9" spans="1:9" x14ac:dyDescent="0.35">
      <c r="A9" s="92"/>
      <c r="B9" s="352" t="s">
        <v>56</v>
      </c>
      <c r="C9" s="354" t="s">
        <v>120</v>
      </c>
      <c r="D9" s="355"/>
      <c r="E9" s="356"/>
      <c r="F9" s="360" t="s">
        <v>23</v>
      </c>
      <c r="G9" s="361"/>
      <c r="H9" s="59"/>
    </row>
    <row r="10" spans="1:9" ht="30" customHeight="1" thickBot="1" x14ac:dyDescent="0.4">
      <c r="A10" s="92"/>
      <c r="B10" s="353"/>
      <c r="C10" s="357"/>
      <c r="D10" s="358"/>
      <c r="E10" s="359"/>
      <c r="F10" s="362"/>
      <c r="G10" s="363"/>
      <c r="H10" s="59"/>
    </row>
    <row r="11" spans="1:9" s="67" customFormat="1" ht="49.5" customHeight="1" x14ac:dyDescent="0.35">
      <c r="A11" s="95"/>
      <c r="B11" s="108"/>
      <c r="C11" s="375" t="s">
        <v>72</v>
      </c>
      <c r="D11" s="376"/>
      <c r="E11" s="377"/>
      <c r="F11" s="109"/>
      <c r="G11" s="205"/>
      <c r="H11" s="95"/>
    </row>
    <row r="12" spans="1:9" x14ac:dyDescent="0.35">
      <c r="A12" s="59"/>
      <c r="B12" s="140"/>
      <c r="C12" s="112"/>
      <c r="D12" s="113"/>
      <c r="E12" s="114"/>
      <c r="F12" s="115"/>
      <c r="G12" s="141"/>
      <c r="H12" s="59"/>
    </row>
    <row r="13" spans="1:9" s="77" customFormat="1" ht="21" x14ac:dyDescent="0.35">
      <c r="A13" s="118"/>
      <c r="B13" s="147"/>
      <c r="C13" s="168" t="s">
        <v>37</v>
      </c>
      <c r="D13" s="406" t="s">
        <v>125</v>
      </c>
      <c r="E13" s="405"/>
      <c r="F13" s="378">
        <v>0</v>
      </c>
      <c r="G13" s="379"/>
      <c r="H13" s="118"/>
      <c r="I13" s="152"/>
    </row>
    <row r="14" spans="1:9" ht="15" thickBot="1" x14ac:dyDescent="0.4">
      <c r="A14" s="59"/>
      <c r="B14" s="154"/>
      <c r="C14" s="155"/>
      <c r="D14" s="96"/>
      <c r="E14" s="156"/>
      <c r="F14" s="155"/>
      <c r="G14" s="97"/>
      <c r="H14" s="59"/>
    </row>
    <row r="15" spans="1:9" ht="15" thickBot="1" x14ac:dyDescent="0.4">
      <c r="A15" s="59"/>
      <c r="B15" s="59"/>
      <c r="C15" s="59"/>
      <c r="D15" s="59"/>
      <c r="E15" s="59"/>
      <c r="F15" s="59"/>
      <c r="G15" s="59"/>
      <c r="H15" s="59"/>
    </row>
    <row r="16" spans="1:9" s="77" customFormat="1" ht="21.5" thickBot="1" x14ac:dyDescent="0.4">
      <c r="A16" s="118"/>
      <c r="B16" s="368" t="s">
        <v>64</v>
      </c>
      <c r="C16" s="369"/>
      <c r="D16" s="369"/>
      <c r="E16" s="369"/>
      <c r="F16" s="369"/>
      <c r="G16" s="370"/>
      <c r="H16" s="118"/>
    </row>
    <row r="17" spans="1:8" s="77" customFormat="1" ht="21" x14ac:dyDescent="0.35">
      <c r="A17" s="118"/>
      <c r="B17" s="157" t="s">
        <v>25</v>
      </c>
      <c r="C17" s="306" t="s">
        <v>65</v>
      </c>
      <c r="D17" s="307"/>
      <c r="E17" s="307"/>
      <c r="F17" s="307"/>
      <c r="G17" s="308"/>
      <c r="H17" s="118"/>
    </row>
    <row r="18" spans="1:8" s="77" customFormat="1" ht="21" x14ac:dyDescent="0.35">
      <c r="A18" s="118"/>
      <c r="B18" s="158" t="s">
        <v>33</v>
      </c>
      <c r="C18" s="309" t="s">
        <v>87</v>
      </c>
      <c r="D18" s="310"/>
      <c r="E18" s="310"/>
      <c r="F18" s="310"/>
      <c r="G18" s="311"/>
      <c r="H18" s="118"/>
    </row>
    <row r="19" spans="1:8" s="77" customFormat="1" ht="69.650000000000006" customHeight="1" thickBot="1" x14ac:dyDescent="0.4">
      <c r="A19" s="118"/>
      <c r="B19" s="171" t="s">
        <v>38</v>
      </c>
      <c r="C19" s="312" t="s">
        <v>88</v>
      </c>
      <c r="D19" s="313"/>
      <c r="E19" s="313"/>
      <c r="F19" s="313"/>
      <c r="G19" s="314"/>
      <c r="H19" s="118"/>
    </row>
    <row r="20" spans="1:8" x14ac:dyDescent="0.35">
      <c r="A20" s="59"/>
      <c r="B20" s="59"/>
      <c r="C20" s="59"/>
      <c r="D20" s="59"/>
      <c r="E20" s="59"/>
      <c r="F20" s="59"/>
      <c r="G20" s="59"/>
      <c r="H20" s="59"/>
    </row>
    <row r="21" spans="1:8" x14ac:dyDescent="0.35">
      <c r="A21" s="59"/>
      <c r="B21" s="59"/>
      <c r="C21" s="59"/>
      <c r="D21" s="59"/>
      <c r="E21" s="59"/>
      <c r="F21" s="59"/>
      <c r="G21" s="59"/>
      <c r="H21" s="59"/>
    </row>
    <row r="22" spans="1:8" s="77" customFormat="1" ht="21" x14ac:dyDescent="0.35">
      <c r="A22" s="118"/>
      <c r="B22" s="373" t="s">
        <v>137</v>
      </c>
      <c r="C22" s="373"/>
      <c r="D22" s="373"/>
      <c r="E22" s="373"/>
      <c r="F22" s="373"/>
      <c r="G22" s="373"/>
      <c r="H22" s="126"/>
    </row>
    <row r="23" spans="1:8" x14ac:dyDescent="0.35">
      <c r="A23" s="59"/>
      <c r="B23" s="160"/>
      <c r="C23" s="160"/>
      <c r="D23" s="160"/>
      <c r="E23" s="160"/>
      <c r="F23" s="160"/>
      <c r="G23" s="160"/>
      <c r="H23" s="61"/>
    </row>
    <row r="24" spans="1:8" s="77" customFormat="1" ht="21" x14ac:dyDescent="0.35">
      <c r="A24" s="118"/>
      <c r="B24" s="371" t="s">
        <v>134</v>
      </c>
      <c r="C24" s="371"/>
      <c r="D24" s="371"/>
      <c r="E24" s="371"/>
      <c r="F24" s="371"/>
      <c r="G24" s="371"/>
      <c r="H24" s="126"/>
    </row>
    <row r="25" spans="1:8" s="77" customFormat="1" ht="21" x14ac:dyDescent="0.35">
      <c r="A25" s="118"/>
      <c r="B25" s="162" t="s">
        <v>27</v>
      </c>
      <c r="C25" s="371" t="s">
        <v>135</v>
      </c>
      <c r="D25" s="371"/>
      <c r="E25" s="371"/>
      <c r="F25" s="209"/>
      <c r="G25" s="209"/>
      <c r="H25" s="126"/>
    </row>
    <row r="26" spans="1:8" s="77" customFormat="1" ht="21" x14ac:dyDescent="0.35">
      <c r="A26" s="118"/>
      <c r="B26" s="162"/>
      <c r="C26" s="391" t="s">
        <v>100</v>
      </c>
      <c r="D26" s="371"/>
      <c r="E26" s="371"/>
      <c r="F26" s="371"/>
      <c r="G26" s="371"/>
      <c r="H26" s="126"/>
    </row>
    <row r="27" spans="1:8" s="77" customFormat="1" ht="21" x14ac:dyDescent="0.35">
      <c r="A27" s="118"/>
      <c r="B27" s="162"/>
      <c r="C27" s="391" t="s">
        <v>102</v>
      </c>
      <c r="D27" s="371"/>
      <c r="E27" s="371"/>
      <c r="F27" s="371"/>
      <c r="G27" s="371"/>
      <c r="H27" s="126"/>
    </row>
    <row r="28" spans="1:8" s="77" customFormat="1" ht="21" x14ac:dyDescent="0.35">
      <c r="A28" s="118"/>
      <c r="B28" s="162" t="s">
        <v>29</v>
      </c>
      <c r="C28" s="371" t="s">
        <v>101</v>
      </c>
      <c r="D28" s="371"/>
      <c r="E28" s="371"/>
      <c r="F28" s="371"/>
      <c r="G28" s="371"/>
      <c r="H28" s="126"/>
    </row>
    <row r="29" spans="1:8" s="77" customFormat="1" ht="21" x14ac:dyDescent="0.35">
      <c r="A29" s="118"/>
      <c r="B29" s="162" t="s">
        <v>31</v>
      </c>
      <c r="C29" s="371" t="s">
        <v>136</v>
      </c>
      <c r="D29" s="371"/>
      <c r="E29" s="371"/>
      <c r="F29" s="209"/>
      <c r="G29" s="209"/>
      <c r="H29" s="126"/>
    </row>
    <row r="30" spans="1:8" s="77" customFormat="1" ht="21" x14ac:dyDescent="0.35">
      <c r="A30" s="118"/>
      <c r="B30" s="162"/>
      <c r="C30" s="391" t="s">
        <v>103</v>
      </c>
      <c r="D30" s="371"/>
      <c r="E30" s="371"/>
      <c r="F30" s="371"/>
      <c r="G30" s="371"/>
      <c r="H30" s="126"/>
    </row>
    <row r="31" spans="1:8" s="77" customFormat="1" ht="21" x14ac:dyDescent="0.35">
      <c r="A31" s="118"/>
      <c r="B31" s="162"/>
      <c r="C31" s="391" t="s">
        <v>104</v>
      </c>
      <c r="D31" s="371"/>
      <c r="E31" s="371"/>
      <c r="F31" s="371"/>
      <c r="G31" s="371"/>
      <c r="H31" s="126"/>
    </row>
    <row r="32" spans="1:8" s="77" customFormat="1" ht="21.5" thickBot="1" x14ac:dyDescent="0.4">
      <c r="A32" s="118"/>
      <c r="B32" s="162"/>
      <c r="C32" s="391" t="s">
        <v>105</v>
      </c>
      <c r="D32" s="371"/>
      <c r="E32" s="371"/>
      <c r="F32" s="371"/>
      <c r="G32" s="371"/>
      <c r="H32" s="126"/>
    </row>
    <row r="33" spans="1:12" s="77" customFormat="1" ht="21" x14ac:dyDescent="0.35">
      <c r="A33" s="118"/>
      <c r="B33" s="162"/>
      <c r="C33" s="162"/>
      <c r="D33" s="162"/>
      <c r="E33" s="162"/>
      <c r="F33" s="162"/>
      <c r="G33" s="162"/>
      <c r="H33" s="126"/>
    </row>
    <row r="34" spans="1:12" s="77" customFormat="1" ht="21" x14ac:dyDescent="0.35">
      <c r="A34" s="118"/>
      <c r="B34" s="162"/>
      <c r="C34" s="162"/>
      <c r="D34" s="162"/>
      <c r="E34" s="162"/>
      <c r="F34" s="162"/>
      <c r="G34" s="162"/>
      <c r="H34" s="126"/>
    </row>
    <row r="35" spans="1:12" s="77" customFormat="1" ht="21" x14ac:dyDescent="0.5">
      <c r="A35" s="118"/>
      <c r="B35" s="45" t="s">
        <v>11</v>
      </c>
      <c r="C35" s="118"/>
      <c r="D35" s="118"/>
      <c r="E35" s="118"/>
      <c r="F35" s="118"/>
      <c r="G35" s="118"/>
      <c r="H35" s="118"/>
      <c r="I35" s="163"/>
      <c r="K35" s="39"/>
      <c r="L35" s="39"/>
    </row>
    <row r="36" spans="1:12" s="67" customFormat="1" ht="18.5" x14ac:dyDescent="0.45">
      <c r="A36" s="95"/>
      <c r="B36" s="128"/>
      <c r="C36" s="95"/>
      <c r="D36" s="95"/>
      <c r="E36" s="95"/>
      <c r="F36" s="95"/>
      <c r="G36" s="95"/>
      <c r="H36" s="95"/>
      <c r="I36" s="164"/>
      <c r="K36" s="50"/>
      <c r="L36" s="50"/>
    </row>
    <row r="37" spans="1:12" s="67" customFormat="1" ht="18.5" x14ac:dyDescent="0.45">
      <c r="A37" s="95"/>
      <c r="B37" s="128"/>
      <c r="C37" s="95"/>
      <c r="D37" s="95"/>
      <c r="E37" s="95"/>
      <c r="F37" s="95"/>
      <c r="G37" s="95"/>
      <c r="H37" s="95"/>
      <c r="I37" s="164"/>
      <c r="K37" s="50"/>
      <c r="L37" s="50"/>
    </row>
    <row r="38" spans="1:12" s="67" customFormat="1" ht="18.5" x14ac:dyDescent="0.45">
      <c r="A38" s="95"/>
      <c r="B38" s="129"/>
      <c r="C38" s="130"/>
      <c r="D38" s="130"/>
      <c r="E38" s="130"/>
      <c r="F38" s="95"/>
      <c r="G38" s="95"/>
      <c r="H38" s="95"/>
      <c r="I38" s="164"/>
      <c r="K38" s="50"/>
      <c r="L38" s="50"/>
    </row>
    <row r="39" spans="1:12" s="77" customFormat="1" ht="21" x14ac:dyDescent="0.5">
      <c r="A39" s="118"/>
      <c r="B39" s="165" t="s">
        <v>12</v>
      </c>
      <c r="C39" s="165"/>
      <c r="D39" s="165"/>
      <c r="E39" s="118"/>
      <c r="F39" s="118"/>
      <c r="G39" s="118"/>
      <c r="H39" s="118"/>
      <c r="I39" s="163"/>
      <c r="K39" s="39"/>
      <c r="L39" s="39"/>
    </row>
    <row r="40" spans="1:12" s="77" customFormat="1" ht="21" x14ac:dyDescent="0.5">
      <c r="A40" s="118"/>
      <c r="B40" s="166" t="s">
        <v>60</v>
      </c>
      <c r="C40" s="166"/>
      <c r="D40" s="166"/>
      <c r="E40" s="167" t="s">
        <v>61</v>
      </c>
      <c r="F40" s="118"/>
      <c r="G40" s="118"/>
      <c r="H40" s="118"/>
      <c r="I40" s="163"/>
      <c r="K40" s="39"/>
      <c r="L40" s="39"/>
    </row>
    <row r="41" spans="1:12" x14ac:dyDescent="0.35">
      <c r="A41" s="59"/>
      <c r="B41" s="101"/>
      <c r="C41" s="43"/>
      <c r="D41" s="43"/>
      <c r="E41" s="43"/>
      <c r="F41" s="1"/>
      <c r="G41" s="172"/>
      <c r="H41" s="173"/>
    </row>
  </sheetData>
  <mergeCells count="21">
    <mergeCell ref="C30:G30"/>
    <mergeCell ref="C31:G31"/>
    <mergeCell ref="C32:G32"/>
    <mergeCell ref="C29:E29"/>
    <mergeCell ref="B24:G24"/>
    <mergeCell ref="C25:E25"/>
    <mergeCell ref="C26:G26"/>
    <mergeCell ref="C28:G28"/>
    <mergeCell ref="B22:G22"/>
    <mergeCell ref="C27:G27"/>
    <mergeCell ref="F13:G13"/>
    <mergeCell ref="E6:G6"/>
    <mergeCell ref="B9:B10"/>
    <mergeCell ref="C9:E10"/>
    <mergeCell ref="F9:G10"/>
    <mergeCell ref="C11:E11"/>
    <mergeCell ref="B16:G16"/>
    <mergeCell ref="C17:G17"/>
    <mergeCell ref="C18:G18"/>
    <mergeCell ref="C19:G19"/>
    <mergeCell ref="D13:E13"/>
  </mergeCells>
  <pageMargins left="0.70866141732283472" right="0.70866141732283472" top="0.74803149606299213" bottom="0.55118110236220474" header="0.31496062992125984" footer="0.31496062992125984"/>
  <pageSetup paperSize="9" scale="66" orientation="portrait" r:id="rId1"/>
  <headerFooter>
    <oddFooter>&amp;L&amp;A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CCF Development Grant Front Pg</vt:lpstr>
      <vt:lpstr>CCF Dev Grant - Summary</vt:lpstr>
      <vt:lpstr>1) Productivity Solutions</vt:lpstr>
      <vt:lpstr>2) Facilities Enhancement</vt:lpstr>
      <vt:lpstr>3) Professional Services</vt:lpstr>
      <vt:lpstr>4) Salary (Accountant)</vt:lpstr>
      <vt:lpstr>5) Marketing Expenses</vt:lpstr>
      <vt:lpstr>6) Going Phygital</vt:lpstr>
      <vt:lpstr>'1) Productivity Solutions'!Print_Area</vt:lpstr>
      <vt:lpstr>'2) Facilities Enhancement'!Print_Area</vt:lpstr>
      <vt:lpstr>'3) Professional Services'!Print_Area</vt:lpstr>
      <vt:lpstr>'4) Salary (Accountant)'!Print_Area</vt:lpstr>
      <vt:lpstr>'5) Marketing Expenses'!Print_Area</vt:lpstr>
      <vt:lpstr>'6) Going Phygital'!Print_Area</vt:lpstr>
      <vt:lpstr>'CCF Dev Grant - Summary'!Print_Area</vt:lpstr>
      <vt:lpstr>'CCF Development Grant Front Pg'!Print_Area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RCS</cp:lastModifiedBy>
  <cp:lastPrinted>2021-09-20T01:48:48Z</cp:lastPrinted>
  <dcterms:created xsi:type="dcterms:W3CDTF">2021-09-06T08:07:03Z</dcterms:created>
  <dcterms:modified xsi:type="dcterms:W3CDTF">2021-09-27T03:31:52Z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f288355-fb4c-44cd-b9ca-40cfc2aee5f8_Enabled">
    <vt:lpwstr>true</vt:lpwstr>
  </property>
  <property fmtid="{D5CDD505-2E9C-101B-9397-08002B2CF9AE}" pid="3" name="MSIP_Label_4f288355-fb4c-44cd-b9ca-40cfc2aee5f8_SetDate">
    <vt:lpwstr>2021-09-17T02:20:36Z</vt:lpwstr>
  </property>
  <property fmtid="{D5CDD505-2E9C-101B-9397-08002B2CF9AE}" pid="4" name="MSIP_Label_4f288355-fb4c-44cd-b9ca-40cfc2aee5f8_Method">
    <vt:lpwstr>Standard</vt:lpwstr>
  </property>
  <property fmtid="{D5CDD505-2E9C-101B-9397-08002B2CF9AE}" pid="5" name="MSIP_Label_4f288355-fb4c-44cd-b9ca-40cfc2aee5f8_Name">
    <vt:lpwstr>Non Sensitive_1</vt:lpwstr>
  </property>
  <property fmtid="{D5CDD505-2E9C-101B-9397-08002B2CF9AE}" pid="6" name="MSIP_Label_4f288355-fb4c-44cd-b9ca-40cfc2aee5f8_SiteId">
    <vt:lpwstr>0b11c524-9a1c-4e1b-84cb-6336aefc2243</vt:lpwstr>
  </property>
  <property fmtid="{D5CDD505-2E9C-101B-9397-08002B2CF9AE}" pid="7" name="MSIP_Label_4f288355-fb4c-44cd-b9ca-40cfc2aee5f8_ActionId">
    <vt:lpwstr>da6a1fef-1bc4-475d-b882-d0b515995324</vt:lpwstr>
  </property>
  <property fmtid="{D5CDD505-2E9C-101B-9397-08002B2CF9AE}" pid="8" name="MSIP_Label_4f288355-fb4c-44cd-b9ca-40cfc2aee5f8_ContentBits">
    <vt:lpwstr>0</vt:lpwstr>
  </property>
</Properties>
</file>